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'Дашборд'!$A$68:$A$98</f>
            </numRef>
          </cat>
          <val>
            <numRef>
              <f>'Дашборд'!$C$68:$C$98</f>
            </numRef>
          </val>
        </ser>
        <ser>
          <idx val="1"/>
          <order val="1"/>
          <tx>
            <strRef>
              <f>'Дашборд'!D67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'Дашборд'!$A$68:$A$98</f>
            </numRef>
          </cat>
          <val>
            <numRef>
              <f>'Дашборд'!$D$68:$D$98</f>
            </numRef>
          </val>
        </ser>
        <ser>
          <idx val="2"/>
          <order val="2"/>
          <tx>
            <strRef>
              <f>'Дашборд'!E67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'Дашборд'!$A$68:$A$98</f>
            </numRef>
          </cat>
          <val>
            <numRef>
              <f>'Дашборд'!$E$68:$E$98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2</v>
      </c>
      <c r="F6" s="10" t="n">
        <v>5</v>
      </c>
      <c r="G6" s="10" t="n">
        <v>0</v>
      </c>
      <c r="H6" s="10" t="n">
        <v>0</v>
      </c>
      <c r="I6" s="10" t="n">
        <v>7</v>
      </c>
      <c r="J6" s="10" t="n">
        <v>4.003227584035267</v>
      </c>
      <c r="K6" s="10">
        <f>I6-J6</f>
        <v/>
      </c>
      <c r="L6" s="10" t="n">
        <v>9798.75</v>
      </c>
      <c r="M6" s="10" t="n">
        <v>6552.417480294154</v>
      </c>
      <c r="N6" s="11">
        <f>L6-M6</f>
        <v/>
      </c>
      <c r="O6" s="9" t="n">
        <v>8</v>
      </c>
      <c r="P6" s="10" t="n">
        <v>2</v>
      </c>
      <c r="Q6" s="10" t="n">
        <v>1</v>
      </c>
      <c r="R6" s="10" t="n">
        <v>0</v>
      </c>
      <c r="S6" s="10" t="n">
        <v>11</v>
      </c>
      <c r="T6" s="10" t="n">
        <v>12.74919310399118</v>
      </c>
      <c r="U6" s="10">
        <f>S6-T6</f>
        <v/>
      </c>
      <c r="V6" s="10" t="n">
        <v>18871.25</v>
      </c>
      <c r="W6" s="10" t="n">
        <v>20861.89562992646</v>
      </c>
      <c r="X6" s="11">
        <f>V6-W6</f>
        <v/>
      </c>
      <c r="Y6" s="9" t="n">
        <v>10</v>
      </c>
      <c r="Z6" s="10" t="n">
        <v>10</v>
      </c>
      <c r="AA6" s="10" t="n">
        <v>5</v>
      </c>
      <c r="AB6" s="10" t="n">
        <v>0</v>
      </c>
      <c r="AC6" s="10" t="n">
        <v>25</v>
      </c>
      <c r="AD6" s="10" t="n">
        <v>12.74919310399118</v>
      </c>
      <c r="AE6" s="10">
        <f>AC6-AD6</f>
        <v/>
      </c>
      <c r="AF6" s="10" t="n">
        <v>28388.59</v>
      </c>
      <c r="AG6" s="10" t="n">
        <v>20861.89562992646</v>
      </c>
      <c r="AH6" s="11">
        <f>AF6-AG6</f>
        <v/>
      </c>
      <c r="AI6" s="9" t="n">
        <v>12</v>
      </c>
      <c r="AJ6" s="10" t="n">
        <v>7</v>
      </c>
      <c r="AK6" s="10" t="n">
        <v>1</v>
      </c>
      <c r="AL6" s="10" t="n">
        <v>0</v>
      </c>
      <c r="AM6" s="10" t="n">
        <v>20</v>
      </c>
      <c r="AN6" s="10" t="n">
        <v>12.74919310399118</v>
      </c>
      <c r="AO6" s="10">
        <f>AM6-AN6</f>
        <v/>
      </c>
      <c r="AP6" s="10" t="n">
        <v>29489.83</v>
      </c>
      <c r="AQ6" s="10" t="n">
        <v>20861.89562992646</v>
      </c>
      <c r="AR6" s="11">
        <f>AP6-AQ6</f>
        <v/>
      </c>
      <c r="AS6" s="9" t="n">
        <v>17</v>
      </c>
      <c r="AT6" s="10" t="n">
        <v>4</v>
      </c>
      <c r="AU6" s="10" t="n">
        <v>1</v>
      </c>
      <c r="AV6" s="10" t="n">
        <v>0</v>
      </c>
      <c r="AW6" s="10" t="n">
        <v>22</v>
      </c>
      <c r="AX6" s="10" t="n">
        <v>12.7491931039912</v>
      </c>
      <c r="AY6" s="10">
        <f>AW6-AX6</f>
        <v/>
      </c>
      <c r="AZ6" s="10" t="n">
        <v>34653.59</v>
      </c>
      <c r="BA6" s="10" t="n">
        <v>20861.89562992646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8</v>
      </c>
      <c r="F7" s="10" t="n">
        <v>5</v>
      </c>
      <c r="G7" s="10" t="n">
        <v>0</v>
      </c>
      <c r="H7" s="10" t="n">
        <v>0</v>
      </c>
      <c r="I7" s="10" t="n">
        <v>13</v>
      </c>
      <c r="J7" s="10" t="n">
        <v>16.52241202865465</v>
      </c>
      <c r="K7" s="10">
        <f>I7-J7</f>
        <v/>
      </c>
      <c r="L7" s="10" t="n">
        <v>23542.5</v>
      </c>
      <c r="M7" s="10" t="n">
        <v>23392.13040465013</v>
      </c>
      <c r="N7" s="11">
        <f>L7-M7</f>
        <v/>
      </c>
      <c r="O7" s="9" t="n">
        <v>12</v>
      </c>
      <c r="P7" s="10" t="n">
        <v>33</v>
      </c>
      <c r="Q7" s="10" t="n">
        <v>0</v>
      </c>
      <c r="R7" s="10" t="n">
        <v>0</v>
      </c>
      <c r="S7" s="10" t="n">
        <v>45</v>
      </c>
      <c r="T7" s="10" t="n">
        <v>52.61939699283633</v>
      </c>
      <c r="U7" s="10">
        <f>S7-T7</f>
        <v/>
      </c>
      <c r="V7" s="10" t="n">
        <v>62021</v>
      </c>
      <c r="W7" s="10" t="n">
        <v>74476.96739883746</v>
      </c>
      <c r="X7" s="11">
        <f>V7-W7</f>
        <v/>
      </c>
      <c r="Y7" s="9" t="n">
        <v>10</v>
      </c>
      <c r="Z7" s="10" t="n">
        <v>46</v>
      </c>
      <c r="AA7" s="10" t="n">
        <v>0</v>
      </c>
      <c r="AB7" s="10" t="n">
        <v>0</v>
      </c>
      <c r="AC7" s="10" t="n">
        <v>56</v>
      </c>
      <c r="AD7" s="10" t="n">
        <v>52.61939699283633</v>
      </c>
      <c r="AE7" s="10">
        <f>AC7-AD7</f>
        <v/>
      </c>
      <c r="AF7" s="10" t="n">
        <v>70321</v>
      </c>
      <c r="AG7" s="10" t="n">
        <v>74476.96739883746</v>
      </c>
      <c r="AH7" s="11">
        <f>AF7-AG7</f>
        <v/>
      </c>
      <c r="AI7" s="9" t="n">
        <v>14</v>
      </c>
      <c r="AJ7" s="10" t="n">
        <v>50</v>
      </c>
      <c r="AK7" s="10" t="n">
        <v>2</v>
      </c>
      <c r="AL7" s="10" t="n">
        <v>0</v>
      </c>
      <c r="AM7" s="10" t="n">
        <v>66</v>
      </c>
      <c r="AN7" s="10" t="n">
        <v>52.61939699283633</v>
      </c>
      <c r="AO7" s="10">
        <f>AM7-AN7</f>
        <v/>
      </c>
      <c r="AP7" s="10" t="n">
        <v>83813.5</v>
      </c>
      <c r="AQ7" s="10" t="n">
        <v>74476.96739883746</v>
      </c>
      <c r="AR7" s="11">
        <f>AP7-AQ7</f>
        <v/>
      </c>
      <c r="AS7" s="9" t="n">
        <v>13</v>
      </c>
      <c r="AT7" s="10" t="n">
        <v>28</v>
      </c>
      <c r="AU7" s="10" t="n">
        <v>0</v>
      </c>
      <c r="AV7" s="10" t="n">
        <v>0</v>
      </c>
      <c r="AW7" s="10" t="n">
        <v>41</v>
      </c>
      <c r="AX7" s="10" t="n">
        <v>52.6193969928364</v>
      </c>
      <c r="AY7" s="10">
        <f>AW7-AX7</f>
        <v/>
      </c>
      <c r="AZ7" s="10" t="n">
        <v>58947.75</v>
      </c>
      <c r="BA7" s="10" t="n">
        <v>74476.96739883747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0</v>
      </c>
      <c r="F8" s="10" t="n">
        <v>35</v>
      </c>
      <c r="G8" s="10" t="n">
        <v>0</v>
      </c>
      <c r="H8" s="10" t="n">
        <v>0</v>
      </c>
      <c r="I8" s="10" t="n">
        <v>35</v>
      </c>
      <c r="J8" s="10" t="n">
        <v>47.8203731402031</v>
      </c>
      <c r="K8" s="10">
        <f>I8-J8</f>
        <v/>
      </c>
      <c r="L8" s="10" t="n">
        <v>41021.67</v>
      </c>
      <c r="M8" s="10" t="n">
        <v>57486.54269378071</v>
      </c>
      <c r="N8" s="11">
        <f>L8-M8</f>
        <v/>
      </c>
      <c r="O8" s="9" t="n">
        <v>0</v>
      </c>
      <c r="P8" s="10" t="n">
        <v>126</v>
      </c>
      <c r="Q8" s="10" t="n">
        <v>0</v>
      </c>
      <c r="R8" s="10" t="n">
        <v>0</v>
      </c>
      <c r="S8" s="10" t="n">
        <v>126</v>
      </c>
      <c r="T8" s="10" t="n">
        <v>152.2949067149492</v>
      </c>
      <c r="U8" s="10">
        <f>S8-T8</f>
        <v/>
      </c>
      <c r="V8" s="10" t="n">
        <v>149379.99</v>
      </c>
      <c r="W8" s="10" t="n">
        <v>183028.3643265548</v>
      </c>
      <c r="X8" s="11">
        <f>V8-W8</f>
        <v/>
      </c>
      <c r="Y8" s="9" t="n">
        <v>0</v>
      </c>
      <c r="Z8" s="10" t="n">
        <v>129</v>
      </c>
      <c r="AA8" s="10" t="n">
        <v>0</v>
      </c>
      <c r="AB8" s="10" t="n">
        <v>0</v>
      </c>
      <c r="AC8" s="10" t="n">
        <v>129</v>
      </c>
      <c r="AD8" s="10" t="n">
        <v>152.2949067149492</v>
      </c>
      <c r="AE8" s="10">
        <f>AC8-AD8</f>
        <v/>
      </c>
      <c r="AF8" s="10" t="n">
        <v>152633.35</v>
      </c>
      <c r="AG8" s="10" t="n">
        <v>183028.3643265548</v>
      </c>
      <c r="AH8" s="11">
        <f>AF8-AG8</f>
        <v/>
      </c>
      <c r="AI8" s="9" t="n">
        <v>1</v>
      </c>
      <c r="AJ8" s="10" t="n">
        <v>109</v>
      </c>
      <c r="AK8" s="10" t="n">
        <v>0</v>
      </c>
      <c r="AL8" s="10" t="n">
        <v>0</v>
      </c>
      <c r="AM8" s="10" t="n">
        <v>110</v>
      </c>
      <c r="AN8" s="10" t="n">
        <v>152.2949067149492</v>
      </c>
      <c r="AO8" s="10">
        <f>AM8-AN8</f>
        <v/>
      </c>
      <c r="AP8" s="10" t="n">
        <v>131994.01</v>
      </c>
      <c r="AQ8" s="10" t="n">
        <v>183028.3643265548</v>
      </c>
      <c r="AR8" s="11">
        <f>AP8-AQ8</f>
        <v/>
      </c>
      <c r="AS8" s="9" t="n">
        <v>0</v>
      </c>
      <c r="AT8" s="10" t="n">
        <v>94</v>
      </c>
      <c r="AU8" s="10" t="n">
        <v>0</v>
      </c>
      <c r="AV8" s="10" t="n">
        <v>0</v>
      </c>
      <c r="AW8" s="10" t="n">
        <v>94</v>
      </c>
      <c r="AX8" s="10" t="n">
        <v>152.2949067149494</v>
      </c>
      <c r="AY8" s="10">
        <f>AW8-AX8</f>
        <v/>
      </c>
      <c r="AZ8" s="10" t="n">
        <v>112524.33</v>
      </c>
      <c r="BA8" s="10" t="n">
        <v>183028.3643265548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МТ</t>
        </is>
      </c>
      <c r="D9" s="8" t="inlineStr">
        <is>
          <t>Парфенова Ксения Александровна</t>
        </is>
      </c>
      <c r="E9" s="9" t="n">
        <v>1</v>
      </c>
      <c r="F9" s="10" t="n">
        <v>0</v>
      </c>
      <c r="G9" s="10" t="n">
        <v>0</v>
      </c>
      <c r="H9" s="10" t="n">
        <v>0</v>
      </c>
      <c r="I9" s="10" t="n">
        <v>1</v>
      </c>
      <c r="J9" s="10" t="n">
        <v>7.351381563410218</v>
      </c>
      <c r="K9" s="10">
        <f>I9-J9</f>
        <v/>
      </c>
      <c r="L9" s="10" t="n">
        <v>2217.5</v>
      </c>
      <c r="M9" s="10" t="n">
        <v>12267.58161588406</v>
      </c>
      <c r="N9" s="11">
        <f>L9-M9</f>
        <v/>
      </c>
      <c r="O9" s="9" t="n">
        <v>5</v>
      </c>
      <c r="P9" s="10" t="n">
        <v>4</v>
      </c>
      <c r="Q9" s="10" t="n">
        <v>0</v>
      </c>
      <c r="R9" s="10" t="n">
        <v>0</v>
      </c>
      <c r="S9" s="10" t="n">
        <v>9</v>
      </c>
      <c r="T9" s="10" t="n">
        <v>23.41215460914744</v>
      </c>
      <c r="U9" s="10">
        <f>S9-T9</f>
        <v/>
      </c>
      <c r="V9" s="10" t="n">
        <v>16091.5</v>
      </c>
      <c r="W9" s="10" t="n">
        <v>39058.10459602898</v>
      </c>
      <c r="X9" s="11">
        <f>V9-W9</f>
        <v/>
      </c>
      <c r="Y9" s="9" t="n">
        <v>10</v>
      </c>
      <c r="Z9" s="10" t="n">
        <v>9</v>
      </c>
      <c r="AA9" s="10" t="n">
        <v>0</v>
      </c>
      <c r="AB9" s="10" t="n">
        <v>0</v>
      </c>
      <c r="AC9" s="10" t="n">
        <v>19</v>
      </c>
      <c r="AD9" s="10" t="n">
        <v>23.41215460914744</v>
      </c>
      <c r="AE9" s="10">
        <f>AC9-AD9</f>
        <v/>
      </c>
      <c r="AF9" s="10" t="n">
        <v>33592.5</v>
      </c>
      <c r="AG9" s="10" t="n">
        <v>39058.10459602898</v>
      </c>
      <c r="AH9" s="11">
        <f>AF9-AG9</f>
        <v/>
      </c>
      <c r="AI9" s="9" t="n">
        <v>11</v>
      </c>
      <c r="AJ9" s="10" t="n">
        <v>9</v>
      </c>
      <c r="AK9" s="10" t="n">
        <v>0</v>
      </c>
      <c r="AL9" s="10" t="n">
        <v>0</v>
      </c>
      <c r="AM9" s="10" t="n">
        <v>20</v>
      </c>
      <c r="AN9" s="10" t="n">
        <v>23.41215460914744</v>
      </c>
      <c r="AO9" s="10">
        <f>AM9-AN9</f>
        <v/>
      </c>
      <c r="AP9" s="10" t="n">
        <v>36097.5</v>
      </c>
      <c r="AQ9" s="10" t="n">
        <v>39058.10459602898</v>
      </c>
      <c r="AR9" s="11">
        <f>AP9-AQ9</f>
        <v/>
      </c>
      <c r="AS9" s="9" t="n">
        <v>22</v>
      </c>
      <c r="AT9" s="10" t="n">
        <v>12</v>
      </c>
      <c r="AU9" s="10" t="n">
        <v>0</v>
      </c>
      <c r="AV9" s="10" t="n">
        <v>0</v>
      </c>
      <c r="AW9" s="10" t="n">
        <v>34</v>
      </c>
      <c r="AX9" s="10" t="n">
        <v>23.41215460914747</v>
      </c>
      <c r="AY9" s="10">
        <f>AW9-AX9</f>
        <v/>
      </c>
      <c r="AZ9" s="10" t="n">
        <v>60207.5</v>
      </c>
      <c r="BA9" s="10" t="n">
        <v>39058.10459602898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Парфенова Олеся Александровна</t>
        </is>
      </c>
      <c r="E10" s="9" t="n">
        <v>6</v>
      </c>
      <c r="F10" s="10" t="n">
        <v>0</v>
      </c>
      <c r="G10" s="10" t="n">
        <v>0</v>
      </c>
      <c r="H10" s="10" t="n">
        <v>0</v>
      </c>
      <c r="I10" s="10" t="n">
        <v>6</v>
      </c>
      <c r="J10" s="10" t="n">
        <v>11.35460914744549</v>
      </c>
      <c r="K10" s="10">
        <f>I10-J10</f>
        <v/>
      </c>
      <c r="L10" s="10" t="n">
        <v>14600</v>
      </c>
      <c r="M10" s="10" t="n">
        <v>21906.91577578345</v>
      </c>
      <c r="N10" s="11">
        <f>L10-M10</f>
        <v/>
      </c>
      <c r="O10" s="9" t="n">
        <v>11</v>
      </c>
      <c r="P10" s="10" t="n">
        <v>0</v>
      </c>
      <c r="Q10" s="10" t="n">
        <v>0</v>
      </c>
      <c r="R10" s="10" t="n">
        <v>0</v>
      </c>
      <c r="S10" s="10" t="n">
        <v>11</v>
      </c>
      <c r="T10" s="10" t="n">
        <v>36.16134771313862</v>
      </c>
      <c r="U10" s="10">
        <f>S10-T10</f>
        <v/>
      </c>
      <c r="V10" s="10" t="n">
        <v>23785.75</v>
      </c>
      <c r="W10" s="10" t="n">
        <v>69748.27105605413</v>
      </c>
      <c r="X10" s="11">
        <f>V10-W10</f>
        <v/>
      </c>
      <c r="Y10" s="9" t="n">
        <v>21</v>
      </c>
      <c r="Z10" s="10" t="n">
        <v>4</v>
      </c>
      <c r="AA10" s="10" t="n">
        <v>0</v>
      </c>
      <c r="AB10" s="10" t="n">
        <v>0</v>
      </c>
      <c r="AC10" s="10" t="n">
        <v>25</v>
      </c>
      <c r="AD10" s="10" t="n">
        <v>36.16134771313862</v>
      </c>
      <c r="AE10" s="10">
        <f>AC10-AD10</f>
        <v/>
      </c>
      <c r="AF10" s="10" t="n">
        <v>49850.5</v>
      </c>
      <c r="AG10" s="10" t="n">
        <v>69748.27105605413</v>
      </c>
      <c r="AH10" s="11">
        <f>AF10-AG10</f>
        <v/>
      </c>
      <c r="AI10" s="9" t="n">
        <v>32</v>
      </c>
      <c r="AJ10" s="10" t="n">
        <v>7</v>
      </c>
      <c r="AK10" s="10" t="n">
        <v>1</v>
      </c>
      <c r="AL10" s="10" t="n">
        <v>0</v>
      </c>
      <c r="AM10" s="10" t="n">
        <v>40</v>
      </c>
      <c r="AN10" s="10" t="n">
        <v>36.16134771313862</v>
      </c>
      <c r="AO10" s="10">
        <f>AM10-AN10</f>
        <v/>
      </c>
      <c r="AP10" s="10" t="n">
        <v>80881.5</v>
      </c>
      <c r="AQ10" s="10" t="n">
        <v>69748.27105605413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36.16134771313867</v>
      </c>
      <c r="AY10" s="10">
        <f>AW10-AX10</f>
        <v/>
      </c>
      <c r="AZ10" s="10" t="n">
        <v>0</v>
      </c>
      <c r="BA10" s="10" t="n">
        <v>69748.27105605413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Созонов Роман Алексеевич</t>
        </is>
      </c>
      <c r="E11" s="9" t="n">
        <v>1</v>
      </c>
      <c r="F11" s="10" t="n">
        <v>3</v>
      </c>
      <c r="G11" s="10" t="n">
        <v>0</v>
      </c>
      <c r="H11" s="10" t="n">
        <v>0</v>
      </c>
      <c r="I11" s="10" t="n">
        <v>4</v>
      </c>
      <c r="J11" s="10" t="n">
        <v>7.351381563410218</v>
      </c>
      <c r="K11" s="10">
        <f>I11-J11</f>
        <v/>
      </c>
      <c r="L11" s="10" t="n">
        <v>4696.25</v>
      </c>
      <c r="M11" s="10" t="n">
        <v>8838.483134530114</v>
      </c>
      <c r="N11" s="11">
        <f>L11-M11</f>
        <v/>
      </c>
      <c r="O11" s="9" t="n">
        <v>2</v>
      </c>
      <c r="P11" s="10" t="n">
        <v>25</v>
      </c>
      <c r="Q11" s="10" t="n">
        <v>0</v>
      </c>
      <c r="R11" s="10" t="n">
        <v>0</v>
      </c>
      <c r="S11" s="10" t="n">
        <v>27</v>
      </c>
      <c r="T11" s="10" t="n">
        <v>23.41215460914744</v>
      </c>
      <c r="U11" s="10">
        <f>S11-T11</f>
        <v/>
      </c>
      <c r="V11" s="10" t="n">
        <v>25736.25</v>
      </c>
      <c r="W11" s="10" t="n">
        <v>28140.37921636747</v>
      </c>
      <c r="X11" s="11">
        <f>V11-W11</f>
        <v/>
      </c>
      <c r="Y11" s="9" t="n">
        <v>7</v>
      </c>
      <c r="Z11" s="10" t="n">
        <v>21</v>
      </c>
      <c r="AA11" s="10" t="n">
        <v>0</v>
      </c>
      <c r="AB11" s="10" t="n">
        <v>0</v>
      </c>
      <c r="AC11" s="10" t="n">
        <v>28</v>
      </c>
      <c r="AD11" s="10" t="n">
        <v>23.41215460914744</v>
      </c>
      <c r="AE11" s="10">
        <f>AC11-AD11</f>
        <v/>
      </c>
      <c r="AF11" s="10" t="n">
        <v>32575</v>
      </c>
      <c r="AG11" s="10" t="n">
        <v>28140.37921636747</v>
      </c>
      <c r="AH11" s="11">
        <f>AF11-AG11</f>
        <v/>
      </c>
      <c r="AI11" s="9" t="n">
        <v>10</v>
      </c>
      <c r="AJ11" s="10" t="n">
        <v>19</v>
      </c>
      <c r="AK11" s="10" t="n">
        <v>0</v>
      </c>
      <c r="AL11" s="10" t="n">
        <v>0</v>
      </c>
      <c r="AM11" s="10" t="n">
        <v>29</v>
      </c>
      <c r="AN11" s="10" t="n">
        <v>23.41215460914744</v>
      </c>
      <c r="AO11" s="10">
        <f>AM11-AN11</f>
        <v/>
      </c>
      <c r="AP11" s="10" t="n">
        <v>35586.25</v>
      </c>
      <c r="AQ11" s="10" t="n">
        <v>28140.37921636747</v>
      </c>
      <c r="AR11" s="11">
        <f>AP11-AQ11</f>
        <v/>
      </c>
      <c r="AS11" s="9" t="n">
        <v>7</v>
      </c>
      <c r="AT11" s="10" t="n">
        <v>17</v>
      </c>
      <c r="AU11" s="10" t="n">
        <v>0</v>
      </c>
      <c r="AV11" s="10" t="n">
        <v>0</v>
      </c>
      <c r="AW11" s="10" t="n">
        <v>24</v>
      </c>
      <c r="AX11" s="10" t="n">
        <v>23.41215460914747</v>
      </c>
      <c r="AY11" s="10">
        <f>AW11-AX11</f>
        <v/>
      </c>
      <c r="AZ11" s="10" t="n">
        <v>29616.25</v>
      </c>
      <c r="BA11" s="10" t="n">
        <v>28140.37921636747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Федяй Антон Владиславович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10.33560576241833</v>
      </c>
      <c r="K12" s="10">
        <f>I12-J12</f>
        <v/>
      </c>
      <c r="L12" s="10" t="n">
        <v>0</v>
      </c>
      <c r="M12" s="10" t="n">
        <v>9086.018906007894</v>
      </c>
      <c r="N12" s="11">
        <f>L12-M12</f>
        <v/>
      </c>
      <c r="O12" s="9" t="n">
        <v>0</v>
      </c>
      <c r="P12" s="10" t="n">
        <v>33</v>
      </c>
      <c r="Q12" s="10" t="n">
        <v>0</v>
      </c>
      <c r="R12" s="10" t="n">
        <v>0</v>
      </c>
      <c r="S12" s="10" t="n">
        <v>33</v>
      </c>
      <c r="T12" s="10" t="n">
        <v>32.91609855939542</v>
      </c>
      <c r="U12" s="10">
        <f>S12-T12</f>
        <v/>
      </c>
      <c r="V12" s="10" t="n">
        <v>29893.25</v>
      </c>
      <c r="W12" s="10" t="n">
        <v>28928.49527349803</v>
      </c>
      <c r="X12" s="11">
        <f>V12-W12</f>
        <v/>
      </c>
      <c r="Y12" s="9" t="n">
        <v>1</v>
      </c>
      <c r="Z12" s="10" t="n">
        <v>51</v>
      </c>
      <c r="AA12" s="10" t="n">
        <v>0</v>
      </c>
      <c r="AB12" s="10" t="n">
        <v>0</v>
      </c>
      <c r="AC12" s="10" t="n">
        <v>52</v>
      </c>
      <c r="AD12" s="10" t="n">
        <v>32.91609855939542</v>
      </c>
      <c r="AE12" s="10">
        <f>AC12-AD12</f>
        <v/>
      </c>
      <c r="AF12" s="10" t="n">
        <v>48333</v>
      </c>
      <c r="AG12" s="10" t="n">
        <v>28928.49527349803</v>
      </c>
      <c r="AH12" s="11">
        <f>AF12-AG12</f>
        <v/>
      </c>
      <c r="AI12" s="9" t="n">
        <v>1</v>
      </c>
      <c r="AJ12" s="10" t="n">
        <v>54</v>
      </c>
      <c r="AK12" s="10" t="n">
        <v>0</v>
      </c>
      <c r="AL12" s="10" t="n">
        <v>0</v>
      </c>
      <c r="AM12" s="10" t="n">
        <v>55</v>
      </c>
      <c r="AN12" s="10" t="n">
        <v>32.91609855939542</v>
      </c>
      <c r="AO12" s="10">
        <f>AM12-AN12</f>
        <v/>
      </c>
      <c r="AP12" s="10" t="n">
        <v>50630.5</v>
      </c>
      <c r="AQ12" s="10" t="n">
        <v>28928.49527349803</v>
      </c>
      <c r="AR12" s="11">
        <f>AP12-AQ12</f>
        <v/>
      </c>
      <c r="AS12" s="9" t="n">
        <v>1</v>
      </c>
      <c r="AT12" s="10" t="n">
        <v>27</v>
      </c>
      <c r="AU12" s="10" t="n">
        <v>0</v>
      </c>
      <c r="AV12" s="10" t="n">
        <v>0</v>
      </c>
      <c r="AW12" s="10" t="n">
        <v>28</v>
      </c>
      <c r="AX12" s="10" t="n">
        <v>32.91609855939546</v>
      </c>
      <c r="AY12" s="10">
        <f>AW12-AX12</f>
        <v/>
      </c>
      <c r="AZ12" s="10" t="n">
        <v>26611.75</v>
      </c>
      <c r="BA12" s="10" t="n">
        <v>28928.49527349803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Якимович Богдан Петрович</t>
        </is>
      </c>
      <c r="E13" s="9" t="n">
        <v>3</v>
      </c>
      <c r="F13" s="10" t="n">
        <v>0</v>
      </c>
      <c r="G13" s="10" t="n">
        <v>0</v>
      </c>
      <c r="H13" s="10" t="n">
        <v>0</v>
      </c>
      <c r="I13" s="10" t="n">
        <v>3</v>
      </c>
      <c r="J13" s="10" t="n">
        <v>3.275368023301582</v>
      </c>
      <c r="K13" s="10">
        <f>I13-J13</f>
        <v/>
      </c>
      <c r="L13" s="10" t="n">
        <v>4955</v>
      </c>
      <c r="M13" s="10" t="n">
        <v>6079.187328939576</v>
      </c>
      <c r="N13" s="11">
        <f>L13-M13</f>
        <v/>
      </c>
      <c r="O13" s="9" t="n">
        <v>16</v>
      </c>
      <c r="P13" s="10" t="n">
        <v>0</v>
      </c>
      <c r="Q13" s="10" t="n">
        <v>1</v>
      </c>
      <c r="R13" s="10" t="n">
        <v>0</v>
      </c>
      <c r="S13" s="10" t="n">
        <v>17</v>
      </c>
      <c r="T13" s="10" t="n">
        <v>10.4311579941746</v>
      </c>
      <c r="U13" s="10">
        <f>S13-T13</f>
        <v/>
      </c>
      <c r="V13" s="10" t="n">
        <v>30748.99</v>
      </c>
      <c r="W13" s="10" t="n">
        <v>19355.2031677651</v>
      </c>
      <c r="X13" s="11">
        <f>V13-W13</f>
        <v/>
      </c>
      <c r="Y13" s="9" t="n">
        <v>10</v>
      </c>
      <c r="Z13" s="10" t="n">
        <v>0</v>
      </c>
      <c r="AA13" s="10" t="n">
        <v>0</v>
      </c>
      <c r="AB13" s="10" t="n">
        <v>0</v>
      </c>
      <c r="AC13" s="10" t="n">
        <v>10</v>
      </c>
      <c r="AD13" s="10" t="n">
        <v>10.4311579941746</v>
      </c>
      <c r="AE13" s="10">
        <f>AC13-AD13</f>
        <v/>
      </c>
      <c r="AF13" s="10" t="n">
        <v>16637.49</v>
      </c>
      <c r="AG13" s="10" t="n">
        <v>19355.2031677651</v>
      </c>
      <c r="AH13" s="11">
        <f>AF13-AG13</f>
        <v/>
      </c>
      <c r="AI13" s="9" t="n">
        <v>17</v>
      </c>
      <c r="AJ13" s="10" t="n">
        <v>0</v>
      </c>
      <c r="AK13" s="10" t="n">
        <v>0</v>
      </c>
      <c r="AL13" s="10" t="n">
        <v>0</v>
      </c>
      <c r="AM13" s="10" t="n">
        <v>17</v>
      </c>
      <c r="AN13" s="10" t="n">
        <v>10.4311579941746</v>
      </c>
      <c r="AO13" s="10">
        <f>AM13-AN13</f>
        <v/>
      </c>
      <c r="AP13" s="10" t="n">
        <v>32986.67</v>
      </c>
      <c r="AQ13" s="10" t="n">
        <v>19355.2031677651</v>
      </c>
      <c r="AR13" s="11">
        <f>AP13-AQ13</f>
        <v/>
      </c>
      <c r="AS13" s="9" t="n">
        <v>18</v>
      </c>
      <c r="AT13" s="10" t="n">
        <v>0</v>
      </c>
      <c r="AU13" s="10" t="n">
        <v>0</v>
      </c>
      <c r="AV13" s="10" t="n">
        <v>0</v>
      </c>
      <c r="AW13" s="10" t="n">
        <v>18</v>
      </c>
      <c r="AX13" s="10" t="n">
        <v>10.43115799417462</v>
      </c>
      <c r="AY13" s="10">
        <f>AW13-AX13</f>
        <v/>
      </c>
      <c r="AZ13" s="10" t="n">
        <v>34290.84</v>
      </c>
      <c r="BA13" s="10" t="n">
        <v>19355.20316776511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IFERROR(BH13/31*31,0)</f>
        <v/>
      </c>
    </row>
    <row r="14">
      <c r="A14" s="7" t="n"/>
      <c r="B14" s="7" t="n"/>
      <c r="C14" s="7" t="n"/>
      <c r="D14" s="7" t="inlineStr">
        <is>
          <t>Итого БАССЕЙН</t>
        </is>
      </c>
      <c r="E14" s="12">
        <f>SUM(E6:E13)</f>
        <v/>
      </c>
      <c r="F14" s="13">
        <f>SUM(F6:F13)</f>
        <v/>
      </c>
      <c r="G14" s="13">
        <f>SUM(G6:G13)</f>
        <v/>
      </c>
      <c r="H14" s="13">
        <f>SUM(H6:H13)</f>
        <v/>
      </c>
      <c r="I14" s="13">
        <f>SUM(I6:I13)</f>
        <v/>
      </c>
      <c r="J14" s="13">
        <f>SUM(J6:J13)</f>
        <v/>
      </c>
      <c r="K14" s="13">
        <f>SUM(K6:K13)</f>
        <v/>
      </c>
      <c r="L14" s="13">
        <f>SUM(L6:L13)</f>
        <v/>
      </c>
      <c r="M14" s="13">
        <f>SUM(M6:M13)</f>
        <v/>
      </c>
      <c r="N14" s="14">
        <f>SUM(N6:N13)</f>
        <v/>
      </c>
      <c r="O14" s="12">
        <f>SUM(O6:O13)</f>
        <v/>
      </c>
      <c r="P14" s="13">
        <f>SUM(P6:P13)</f>
        <v/>
      </c>
      <c r="Q14" s="13">
        <f>SUM(Q6:Q13)</f>
        <v/>
      </c>
      <c r="R14" s="13">
        <f>SUM(R6:R13)</f>
        <v/>
      </c>
      <c r="S14" s="13">
        <f>SUM(S6:S13)</f>
        <v/>
      </c>
      <c r="T14" s="13">
        <f>SUM(T6:T13)</f>
        <v/>
      </c>
      <c r="U14" s="13">
        <f>SUM(U6:U13)</f>
        <v/>
      </c>
      <c r="V14" s="13">
        <f>SUM(V6:V13)</f>
        <v/>
      </c>
      <c r="W14" s="13">
        <f>SUM(W6:W13)</f>
        <v/>
      </c>
      <c r="X14" s="14">
        <f>SUM(X6:X13)</f>
        <v/>
      </c>
      <c r="Y14" s="12">
        <f>SUM(Y6:Y13)</f>
        <v/>
      </c>
      <c r="Z14" s="13">
        <f>SUM(Z6:Z13)</f>
        <v/>
      </c>
      <c r="AA14" s="13">
        <f>SUM(AA6:AA13)</f>
        <v/>
      </c>
      <c r="AB14" s="13">
        <f>SUM(AB6:AB13)</f>
        <v/>
      </c>
      <c r="AC14" s="13">
        <f>SUM(AC6:AC13)</f>
        <v/>
      </c>
      <c r="AD14" s="13">
        <f>SUM(AD6:AD13)</f>
        <v/>
      </c>
      <c r="AE14" s="13">
        <f>SUM(AE6:AE13)</f>
        <v/>
      </c>
      <c r="AF14" s="13">
        <f>SUM(AF6:AF13)</f>
        <v/>
      </c>
      <c r="AG14" s="13">
        <f>SUM(AG6:AG13)</f>
        <v/>
      </c>
      <c r="AH14" s="14">
        <f>SUM(AH6:AH13)</f>
        <v/>
      </c>
      <c r="AI14" s="12">
        <f>SUM(AI6:AI13)</f>
        <v/>
      </c>
      <c r="AJ14" s="13">
        <f>SUM(AJ6:AJ13)</f>
        <v/>
      </c>
      <c r="AK14" s="13">
        <f>SUM(AK6:AK13)</f>
        <v/>
      </c>
      <c r="AL14" s="13">
        <f>SUM(AL6:AL13)</f>
        <v/>
      </c>
      <c r="AM14" s="13">
        <f>SUM(AM6:AM13)</f>
        <v/>
      </c>
      <c r="AN14" s="13">
        <f>SUM(AN6:AN13)</f>
        <v/>
      </c>
      <c r="AO14" s="13">
        <f>SUM(AO6:AO13)</f>
        <v/>
      </c>
      <c r="AP14" s="13">
        <f>SUM(AP6:AP13)</f>
        <v/>
      </c>
      <c r="AQ14" s="13">
        <f>SUM(AQ6:AQ13)</f>
        <v/>
      </c>
      <c r="AR14" s="14">
        <f>SUM(AR6:AR13)</f>
        <v/>
      </c>
      <c r="AS14" s="12">
        <f>SUM(AS6:AS13)</f>
        <v/>
      </c>
      <c r="AT14" s="13">
        <f>SUM(AT6:AT13)</f>
        <v/>
      </c>
      <c r="AU14" s="13">
        <f>SUM(AU6:AU13)</f>
        <v/>
      </c>
      <c r="AV14" s="13">
        <f>SUM(AV6:AV13)</f>
        <v/>
      </c>
      <c r="AW14" s="13">
        <f>SUM(AW6:AW13)</f>
        <v/>
      </c>
      <c r="AX14" s="13">
        <f>SUM(AX6:AX13)</f>
        <v/>
      </c>
      <c r="AY14" s="13">
        <f>SUM(AY6:AY13)</f>
        <v/>
      </c>
      <c r="AZ14" s="13">
        <f>SUM(AZ6:AZ13)</f>
        <v/>
      </c>
      <c r="BA14" s="13">
        <f>SUM(BA6:BA13)</f>
        <v/>
      </c>
      <c r="BB14" s="14">
        <f>SUM(BB6:BB13)</f>
        <v/>
      </c>
      <c r="BC14" s="7">
        <f>SUM(BC6:BC13)</f>
        <v/>
      </c>
      <c r="BD14" s="13">
        <f>SUM(BD6:BD13)</f>
        <v/>
      </c>
      <c r="BE14" s="13">
        <f>SUM(BE6:BE13)</f>
        <v/>
      </c>
      <c r="BF14" s="13">
        <f>BE14-BD14</f>
        <v/>
      </c>
      <c r="BG14" s="13">
        <f>SUM(BG6:BG13)</f>
        <v/>
      </c>
      <c r="BH14" s="13">
        <f>SUM(BH6:BH13)</f>
        <v/>
      </c>
      <c r="BI14" s="13">
        <f>BH14-BG14</f>
        <v/>
      </c>
      <c r="BJ14" s="13">
        <f>IFERROR(BH14/31*31,0)</f>
        <v/>
      </c>
    </row>
    <row r="16">
      <c r="A16" s="7" t="n"/>
      <c r="B16" s="7" t="n"/>
      <c r="C16" s="7" t="n"/>
      <c r="D16" s="7" t="inlineStr">
        <is>
          <t>ТРЕНАЖЕРНЫЙ ЗАЛ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Акберов Эльнур Акрем Оглы</t>
        </is>
      </c>
      <c r="E17" s="9" t="n">
        <v>2</v>
      </c>
      <c r="F17" s="10" t="n">
        <v>0</v>
      </c>
      <c r="G17" s="10" t="n">
        <v>0</v>
      </c>
      <c r="H17" s="10" t="n">
        <v>0</v>
      </c>
      <c r="I17" s="10" t="n">
        <v>2</v>
      </c>
      <c r="J17" s="10" t="n">
        <v>1.674076989687475</v>
      </c>
      <c r="K17" s="10">
        <f>I17-J17</f>
        <v/>
      </c>
      <c r="L17" s="10" t="n">
        <v>3213</v>
      </c>
      <c r="M17" s="10" t="n">
        <v>2533.601425713739</v>
      </c>
      <c r="N17" s="11">
        <f>L17-M17</f>
        <v/>
      </c>
      <c r="O17" s="9" t="n">
        <v>9</v>
      </c>
      <c r="P17" s="10" t="n">
        <v>0</v>
      </c>
      <c r="Q17" s="10" t="n">
        <v>0</v>
      </c>
      <c r="R17" s="10" t="n">
        <v>0</v>
      </c>
      <c r="S17" s="10" t="n">
        <v>9</v>
      </c>
      <c r="T17" s="10" t="n">
        <v>5.33148075257813</v>
      </c>
      <c r="U17" s="10">
        <f>S17-T17</f>
        <v/>
      </c>
      <c r="V17" s="10" t="n">
        <v>13343</v>
      </c>
      <c r="W17" s="10" t="n">
        <v>8066.599643571564</v>
      </c>
      <c r="X17" s="11">
        <f>V17-W17</f>
        <v/>
      </c>
      <c r="Y17" s="9" t="n">
        <v>11</v>
      </c>
      <c r="Z17" s="10" t="n">
        <v>0</v>
      </c>
      <c r="AA17" s="10" t="n">
        <v>0</v>
      </c>
      <c r="AB17" s="10" t="n">
        <v>0</v>
      </c>
      <c r="AC17" s="10" t="n">
        <v>11</v>
      </c>
      <c r="AD17" s="10" t="n">
        <v>5.33148075257813</v>
      </c>
      <c r="AE17" s="10">
        <f>AC17-AD17</f>
        <v/>
      </c>
      <c r="AF17" s="10" t="n">
        <v>16228.42</v>
      </c>
      <c r="AG17" s="10" t="n">
        <v>8066.599643571564</v>
      </c>
      <c r="AH17" s="11">
        <f>AF17-AG17</f>
        <v/>
      </c>
      <c r="AI17" s="9" t="n">
        <v>6</v>
      </c>
      <c r="AJ17" s="10" t="n">
        <v>0</v>
      </c>
      <c r="AK17" s="10" t="n">
        <v>1</v>
      </c>
      <c r="AL17" s="10" t="n">
        <v>0</v>
      </c>
      <c r="AM17" s="10" t="n">
        <v>7</v>
      </c>
      <c r="AN17" s="10" t="n">
        <v>5.33148075257813</v>
      </c>
      <c r="AO17" s="10">
        <f>AM17-AN17</f>
        <v/>
      </c>
      <c r="AP17" s="10" t="n">
        <v>9836.67</v>
      </c>
      <c r="AQ17" s="10" t="n">
        <v>8066.599643571564</v>
      </c>
      <c r="AR17" s="11">
        <f>AP17-AQ17</f>
        <v/>
      </c>
      <c r="AS17" s="9" t="n">
        <v>17</v>
      </c>
      <c r="AT17" s="10" t="n">
        <v>0</v>
      </c>
      <c r="AU17" s="10" t="n">
        <v>0</v>
      </c>
      <c r="AV17" s="10" t="n">
        <v>0</v>
      </c>
      <c r="AW17" s="10" t="n">
        <v>17</v>
      </c>
      <c r="AX17" s="10" t="n">
        <v>5.331480752578137</v>
      </c>
      <c r="AY17" s="10">
        <f>AW17-AX17</f>
        <v/>
      </c>
      <c r="AZ17" s="10" t="n">
        <v>24470.07</v>
      </c>
      <c r="BA17" s="10" t="n">
        <v>8066.599643571565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МТ</t>
        </is>
      </c>
      <c r="D18" s="8" t="inlineStr">
        <is>
          <t>Бажев Михаил Валерьевич</t>
        </is>
      </c>
      <c r="E18" s="9" t="n">
        <v>7</v>
      </c>
      <c r="F18" s="10" t="n">
        <v>2</v>
      </c>
      <c r="G18" s="10" t="n">
        <v>0</v>
      </c>
      <c r="H18" s="10" t="n">
        <v>0</v>
      </c>
      <c r="I18" s="10" t="n">
        <v>9</v>
      </c>
      <c r="J18" s="10" t="n">
        <v>6.550736046603165</v>
      </c>
      <c r="K18" s="10">
        <f>I18-J18</f>
        <v/>
      </c>
      <c r="L18" s="10" t="n">
        <v>15791.75</v>
      </c>
      <c r="M18" s="10" t="n">
        <v>13112.1154244553</v>
      </c>
      <c r="N18" s="11">
        <f>L18-M18</f>
        <v/>
      </c>
      <c r="O18" s="9" t="n">
        <v>18</v>
      </c>
      <c r="P18" s="10" t="n">
        <v>2</v>
      </c>
      <c r="Q18" s="10" t="n">
        <v>0</v>
      </c>
      <c r="R18" s="10" t="n">
        <v>0</v>
      </c>
      <c r="S18" s="10" t="n">
        <v>20</v>
      </c>
      <c r="T18" s="10" t="n">
        <v>20.86231598834921</v>
      </c>
      <c r="U18" s="10">
        <f>S18-T18</f>
        <v/>
      </c>
      <c r="V18" s="10" t="n">
        <v>35968.17</v>
      </c>
      <c r="W18" s="10" t="n">
        <v>41746.97114388617</v>
      </c>
      <c r="X18" s="11">
        <f>V18-W18</f>
        <v/>
      </c>
      <c r="Y18" s="9" t="n">
        <v>11</v>
      </c>
      <c r="Z18" s="10" t="n">
        <v>0</v>
      </c>
      <c r="AA18" s="10" t="n">
        <v>0</v>
      </c>
      <c r="AB18" s="10" t="n">
        <v>0</v>
      </c>
      <c r="AC18" s="10" t="n">
        <v>11</v>
      </c>
      <c r="AD18" s="10" t="n">
        <v>20.86231598834921</v>
      </c>
      <c r="AE18" s="10">
        <f>AC18-AD18</f>
        <v/>
      </c>
      <c r="AF18" s="10" t="n">
        <v>19665.83</v>
      </c>
      <c r="AG18" s="10" t="n">
        <v>41746.97114388617</v>
      </c>
      <c r="AH18" s="11">
        <f>AF18-AG18</f>
        <v/>
      </c>
      <c r="AI18" s="9" t="n">
        <v>15</v>
      </c>
      <c r="AJ18" s="10" t="n">
        <v>3</v>
      </c>
      <c r="AK18" s="10" t="n">
        <v>3</v>
      </c>
      <c r="AL18" s="10" t="n">
        <v>0</v>
      </c>
      <c r="AM18" s="10" t="n">
        <v>21</v>
      </c>
      <c r="AN18" s="10" t="n">
        <v>20.86231598834921</v>
      </c>
      <c r="AO18" s="10">
        <f>AM18-AN18</f>
        <v/>
      </c>
      <c r="AP18" s="10" t="n">
        <v>33002.59</v>
      </c>
      <c r="AQ18" s="10" t="n">
        <v>41746.97114388617</v>
      </c>
      <c r="AR18" s="11">
        <f>AP18-AQ18</f>
        <v/>
      </c>
      <c r="AS18" s="9" t="n">
        <v>22</v>
      </c>
      <c r="AT18" s="10" t="n">
        <v>3</v>
      </c>
      <c r="AU18" s="10" t="n">
        <v>0</v>
      </c>
      <c r="AV18" s="10" t="n">
        <v>0</v>
      </c>
      <c r="AW18" s="10" t="n">
        <v>25</v>
      </c>
      <c r="AX18" s="10" t="n">
        <v>20.86231598834923</v>
      </c>
      <c r="AY18" s="10">
        <f>AW18-AX18</f>
        <v/>
      </c>
      <c r="AZ18" s="10" t="n">
        <v>51117.25999999999</v>
      </c>
      <c r="BA18" s="10" t="n">
        <v>41746.97114388618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Бакшеева Аделия Фаилевна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1.601291033614107</v>
      </c>
      <c r="K19" s="10">
        <f>I19-J19</f>
        <v/>
      </c>
      <c r="L19" s="10" t="n">
        <v>0</v>
      </c>
      <c r="M19" s="10" t="n">
        <v>2220.541479433019</v>
      </c>
      <c r="N19" s="11">
        <f>L19-M19</f>
        <v/>
      </c>
      <c r="O19" s="9" t="n">
        <v>3</v>
      </c>
      <c r="P19" s="10" t="n">
        <v>5</v>
      </c>
      <c r="Q19" s="10" t="n">
        <v>0</v>
      </c>
      <c r="R19" s="10" t="n">
        <v>0</v>
      </c>
      <c r="S19" s="10" t="n">
        <v>8</v>
      </c>
      <c r="T19" s="10" t="n">
        <v>5.099677241596472</v>
      </c>
      <c r="U19" s="10">
        <f>S19-T19</f>
        <v/>
      </c>
      <c r="V19" s="10" t="n">
        <v>9969.5</v>
      </c>
      <c r="W19" s="10" t="n">
        <v>7069.864630141745</v>
      </c>
      <c r="X19" s="11">
        <f>V19-W19</f>
        <v/>
      </c>
      <c r="Y19" s="9" t="n">
        <v>0</v>
      </c>
      <c r="Z19" s="10" t="n">
        <v>1</v>
      </c>
      <c r="AA19" s="10" t="n">
        <v>0</v>
      </c>
      <c r="AB19" s="10" t="n">
        <v>0</v>
      </c>
      <c r="AC19" s="10" t="n">
        <v>1</v>
      </c>
      <c r="AD19" s="10" t="n">
        <v>5.099677241596472</v>
      </c>
      <c r="AE19" s="10">
        <f>AC19-AD19</f>
        <v/>
      </c>
      <c r="AF19" s="10" t="n">
        <v>1030</v>
      </c>
      <c r="AG19" s="10" t="n">
        <v>7069.864630141745</v>
      </c>
      <c r="AH19" s="11">
        <f>AF19-AG19</f>
        <v/>
      </c>
      <c r="AI19" s="9" t="n">
        <v>5</v>
      </c>
      <c r="AJ19" s="10" t="n">
        <v>2</v>
      </c>
      <c r="AK19" s="10" t="n">
        <v>0</v>
      </c>
      <c r="AL19" s="10" t="n">
        <v>0</v>
      </c>
      <c r="AM19" s="10" t="n">
        <v>7</v>
      </c>
      <c r="AN19" s="10" t="n">
        <v>5.099677241596472</v>
      </c>
      <c r="AO19" s="10">
        <f>AM19-AN19</f>
        <v/>
      </c>
      <c r="AP19" s="10" t="n">
        <v>10092.5</v>
      </c>
      <c r="AQ19" s="10" t="n">
        <v>7069.864630141745</v>
      </c>
      <c r="AR19" s="11">
        <f>AP19-AQ19</f>
        <v/>
      </c>
      <c r="AS19" s="9" t="n">
        <v>8</v>
      </c>
      <c r="AT19" s="10" t="n">
        <v>1</v>
      </c>
      <c r="AU19" s="10" t="n">
        <v>0</v>
      </c>
      <c r="AV19" s="10" t="n">
        <v>0</v>
      </c>
      <c r="AW19" s="10" t="n">
        <v>9</v>
      </c>
      <c r="AX19" s="10" t="n">
        <v>5.099677241596479</v>
      </c>
      <c r="AY19" s="10">
        <f>AW19-AX19</f>
        <v/>
      </c>
      <c r="AZ19" s="10" t="n">
        <v>13930</v>
      </c>
      <c r="BA19" s="10" t="n">
        <v>7069.864630141746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Грищенко Андрей Сергеевич</t>
        </is>
      </c>
      <c r="E20" s="9" t="n">
        <v>9</v>
      </c>
      <c r="F20" s="10" t="n">
        <v>0</v>
      </c>
      <c r="G20" s="10" t="n">
        <v>1</v>
      </c>
      <c r="H20" s="10" t="n">
        <v>0</v>
      </c>
      <c r="I20" s="10" t="n">
        <v>10</v>
      </c>
      <c r="J20" s="10" t="n">
        <v>7.424167519483586</v>
      </c>
      <c r="K20" s="10">
        <f>I20-J20</f>
        <v/>
      </c>
      <c r="L20" s="10" t="n">
        <v>14922</v>
      </c>
      <c r="M20" s="10" t="n">
        <v>10826.04977021934</v>
      </c>
      <c r="N20" s="11">
        <f>L20-M20</f>
        <v/>
      </c>
      <c r="O20" s="9" t="n">
        <v>28</v>
      </c>
      <c r="P20" s="10" t="n">
        <v>0</v>
      </c>
      <c r="Q20" s="10" t="n">
        <v>0</v>
      </c>
      <c r="R20" s="10" t="n">
        <v>0</v>
      </c>
      <c r="S20" s="10" t="n">
        <v>28</v>
      </c>
      <c r="T20" s="10" t="n">
        <v>23.6439581201291</v>
      </c>
      <c r="U20" s="10">
        <f>S20-T20</f>
        <v/>
      </c>
      <c r="V20" s="10" t="n">
        <v>44858.5</v>
      </c>
      <c r="W20" s="10" t="n">
        <v>34468.48755744516</v>
      </c>
      <c r="X20" s="11">
        <f>V20-W20</f>
        <v/>
      </c>
      <c r="Y20" s="9" t="n">
        <v>18</v>
      </c>
      <c r="Z20" s="10" t="n">
        <v>0</v>
      </c>
      <c r="AA20" s="10" t="n">
        <v>1</v>
      </c>
      <c r="AB20" s="10" t="n">
        <v>0</v>
      </c>
      <c r="AC20" s="10" t="n">
        <v>19</v>
      </c>
      <c r="AD20" s="10" t="n">
        <v>23.6439581201291</v>
      </c>
      <c r="AE20" s="10">
        <f>AC20-AD20</f>
        <v/>
      </c>
      <c r="AF20" s="10" t="n">
        <v>28660</v>
      </c>
      <c r="AG20" s="10" t="n">
        <v>34468.48755744516</v>
      </c>
      <c r="AH20" s="11">
        <f>AF20-AG20</f>
        <v/>
      </c>
      <c r="AI20" s="9" t="n">
        <v>24</v>
      </c>
      <c r="AJ20" s="10" t="n">
        <v>0</v>
      </c>
      <c r="AK20" s="10" t="n">
        <v>2</v>
      </c>
      <c r="AL20" s="10" t="n">
        <v>0</v>
      </c>
      <c r="AM20" s="10" t="n">
        <v>26</v>
      </c>
      <c r="AN20" s="10" t="n">
        <v>23.6439581201291</v>
      </c>
      <c r="AO20" s="10">
        <f>AM20-AN20</f>
        <v/>
      </c>
      <c r="AP20" s="10" t="n">
        <v>35152.25</v>
      </c>
      <c r="AQ20" s="10" t="n">
        <v>34468.48755744516</v>
      </c>
      <c r="AR20" s="11">
        <f>AP20-AQ20</f>
        <v/>
      </c>
      <c r="AS20" s="9" t="n">
        <v>34</v>
      </c>
      <c r="AT20" s="10" t="n">
        <v>0</v>
      </c>
      <c r="AU20" s="10" t="n">
        <v>0</v>
      </c>
      <c r="AV20" s="10" t="n">
        <v>0</v>
      </c>
      <c r="AW20" s="10" t="n">
        <v>34</v>
      </c>
      <c r="AX20" s="10" t="n">
        <v>23.64395812012913</v>
      </c>
      <c r="AY20" s="10">
        <f>AW20-AX20</f>
        <v/>
      </c>
      <c r="AZ20" s="10" t="n">
        <v>55064</v>
      </c>
      <c r="BA20" s="10" t="n">
        <v>34468.48755744517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Дубровин Евгений Андреевич</t>
        </is>
      </c>
      <c r="E21" s="9" t="n">
        <v>7</v>
      </c>
      <c r="F21" s="10" t="n">
        <v>0</v>
      </c>
      <c r="G21" s="10" t="n">
        <v>0</v>
      </c>
      <c r="H21" s="10" t="n">
        <v>0</v>
      </c>
      <c r="I21" s="10" t="n">
        <v>7</v>
      </c>
      <c r="J21" s="10" t="n">
        <v>8.734314728804218</v>
      </c>
      <c r="K21" s="10">
        <f>I21-J21</f>
        <v/>
      </c>
      <c r="L21" s="10" t="n">
        <v>14025.42</v>
      </c>
      <c r="M21" s="10" t="n">
        <v>17211.01658157264</v>
      </c>
      <c r="N21" s="11">
        <f>L21-M21</f>
        <v/>
      </c>
      <c r="O21" s="9" t="n">
        <v>40</v>
      </c>
      <c r="P21" s="10" t="n">
        <v>0</v>
      </c>
      <c r="Q21" s="10" t="n">
        <v>0</v>
      </c>
      <c r="R21" s="10" t="n">
        <v>0</v>
      </c>
      <c r="S21" s="10" t="n">
        <v>40</v>
      </c>
      <c r="T21" s="10" t="n">
        <v>27.81642131779894</v>
      </c>
      <c r="U21" s="10">
        <f>S21-T21</f>
        <v/>
      </c>
      <c r="V21" s="10" t="n">
        <v>83362.91</v>
      </c>
      <c r="W21" s="10" t="n">
        <v>54797.24585460683</v>
      </c>
      <c r="X21" s="11">
        <f>V21-W21</f>
        <v/>
      </c>
      <c r="Y21" s="9" t="n">
        <v>41</v>
      </c>
      <c r="Z21" s="10" t="n">
        <v>0</v>
      </c>
      <c r="AA21" s="10" t="n">
        <v>0</v>
      </c>
      <c r="AB21" s="10" t="n">
        <v>0</v>
      </c>
      <c r="AC21" s="10" t="n">
        <v>41</v>
      </c>
      <c r="AD21" s="10" t="n">
        <v>27.81642131779894</v>
      </c>
      <c r="AE21" s="10">
        <f>AC21-AD21</f>
        <v/>
      </c>
      <c r="AF21" s="10" t="n">
        <v>82994.09</v>
      </c>
      <c r="AG21" s="10" t="n">
        <v>54797.24585460683</v>
      </c>
      <c r="AH21" s="11">
        <f>AF21-AG21</f>
        <v/>
      </c>
      <c r="AI21" s="9" t="n">
        <v>42</v>
      </c>
      <c r="AJ21" s="10" t="n">
        <v>0</v>
      </c>
      <c r="AK21" s="10" t="n">
        <v>0</v>
      </c>
      <c r="AL21" s="10" t="n">
        <v>0</v>
      </c>
      <c r="AM21" s="10" t="n">
        <v>42</v>
      </c>
      <c r="AN21" s="10" t="n">
        <v>27.81642131779894</v>
      </c>
      <c r="AO21" s="10">
        <f>AM21-AN21</f>
        <v/>
      </c>
      <c r="AP21" s="10" t="n">
        <v>84569.51999999999</v>
      </c>
      <c r="AQ21" s="10" t="n">
        <v>54797.24585460683</v>
      </c>
      <c r="AR21" s="11">
        <f>AP21-AQ21</f>
        <v/>
      </c>
      <c r="AS21" s="9" t="n">
        <v>49</v>
      </c>
      <c r="AT21" s="10" t="n">
        <v>0</v>
      </c>
      <c r="AU21" s="10" t="n">
        <v>0</v>
      </c>
      <c r="AV21" s="10" t="n">
        <v>0</v>
      </c>
      <c r="AW21" s="10" t="n">
        <v>49</v>
      </c>
      <c r="AX21" s="10" t="n">
        <v>27.81642131779898</v>
      </c>
      <c r="AY21" s="10">
        <f>AW21-AX21</f>
        <v/>
      </c>
      <c r="AZ21" s="10" t="n">
        <v>98232.75</v>
      </c>
      <c r="BA21" s="10" t="n">
        <v>54797.24585460684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ТВК</t>
        </is>
      </c>
      <c r="D22" s="8" t="inlineStr">
        <is>
          <t>Егиазарян Эльмира Яновна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6.477950090529796</v>
      </c>
      <c r="K22" s="10">
        <f>I22-J22</f>
        <v/>
      </c>
      <c r="L22" s="10" t="n">
        <v>0</v>
      </c>
      <c r="M22" s="10" t="n">
        <v>14291.55057090825</v>
      </c>
      <c r="N22" s="11">
        <f>L22-M22</f>
        <v/>
      </c>
      <c r="O22" s="9" t="n">
        <v>29</v>
      </c>
      <c r="P22" s="10" t="n">
        <v>0</v>
      </c>
      <c r="Q22" s="10" t="n">
        <v>1</v>
      </c>
      <c r="R22" s="10" t="n">
        <v>0</v>
      </c>
      <c r="S22" s="10" t="n">
        <v>30</v>
      </c>
      <c r="T22" s="10" t="n">
        <v>20.63051247736755</v>
      </c>
      <c r="U22" s="10">
        <f>S22-T22</f>
        <v/>
      </c>
      <c r="V22" s="10" t="n">
        <v>64025.88</v>
      </c>
      <c r="W22" s="10" t="n">
        <v>45502.11235727293</v>
      </c>
      <c r="X22" s="11">
        <f>V22-W22</f>
        <v/>
      </c>
      <c r="Y22" s="9" t="n">
        <v>26</v>
      </c>
      <c r="Z22" s="10" t="n">
        <v>0</v>
      </c>
      <c r="AA22" s="10" t="n">
        <v>0</v>
      </c>
      <c r="AB22" s="10" t="n">
        <v>0</v>
      </c>
      <c r="AC22" s="10" t="n">
        <v>26</v>
      </c>
      <c r="AD22" s="10" t="n">
        <v>20.63051247736755</v>
      </c>
      <c r="AE22" s="10">
        <f>AC22-AD22</f>
        <v/>
      </c>
      <c r="AF22" s="10" t="n">
        <v>56944.74999999999</v>
      </c>
      <c r="AG22" s="10" t="n">
        <v>45502.11235727293</v>
      </c>
      <c r="AH22" s="11">
        <f>AF22-AG22</f>
        <v/>
      </c>
      <c r="AI22" s="9" t="n">
        <v>28</v>
      </c>
      <c r="AJ22" s="10" t="n">
        <v>0</v>
      </c>
      <c r="AK22" s="10" t="n">
        <v>0</v>
      </c>
      <c r="AL22" s="10" t="n">
        <v>0</v>
      </c>
      <c r="AM22" s="10" t="n">
        <v>28</v>
      </c>
      <c r="AN22" s="10" t="n">
        <v>20.63051247736755</v>
      </c>
      <c r="AO22" s="10">
        <f>AM22-AN22</f>
        <v/>
      </c>
      <c r="AP22" s="10" t="n">
        <v>59821.24999999999</v>
      </c>
      <c r="AQ22" s="10" t="n">
        <v>45502.11235727293</v>
      </c>
      <c r="AR22" s="11">
        <f>AP22-AQ22</f>
        <v/>
      </c>
      <c r="AS22" s="9" t="n">
        <v>31</v>
      </c>
      <c r="AT22" s="10" t="n">
        <v>0</v>
      </c>
      <c r="AU22" s="10" t="n">
        <v>0</v>
      </c>
      <c r="AV22" s="10" t="n">
        <v>0</v>
      </c>
      <c r="AW22" s="10" t="n">
        <v>31</v>
      </c>
      <c r="AX22" s="10" t="n">
        <v>20.63051247736757</v>
      </c>
      <c r="AY22" s="10">
        <f>AW22-AX22</f>
        <v/>
      </c>
      <c r="AZ22" s="10" t="n">
        <v>63585.49999999999</v>
      </c>
      <c r="BA22" s="10" t="n">
        <v>45502.11235727294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Зеленцова Алёна Витальевна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2.838652286861371</v>
      </c>
      <c r="K23" s="10">
        <f>I23-J23</f>
        <v/>
      </c>
      <c r="L23" s="10" t="n">
        <v>0</v>
      </c>
      <c r="M23" s="10" t="n">
        <v>4382.839247930089</v>
      </c>
      <c r="N23" s="11">
        <f>L23-M23</f>
        <v/>
      </c>
      <c r="O23" s="9" t="n">
        <v>9</v>
      </c>
      <c r="P23" s="10" t="n">
        <v>0</v>
      </c>
      <c r="Q23" s="10" t="n">
        <v>1</v>
      </c>
      <c r="R23" s="10" t="n">
        <v>0</v>
      </c>
      <c r="S23" s="10" t="n">
        <v>10</v>
      </c>
      <c r="T23" s="10" t="n">
        <v>9.040336928284656</v>
      </c>
      <c r="U23" s="10">
        <f>S23-T23</f>
        <v/>
      </c>
      <c r="V23" s="10" t="n">
        <v>15573</v>
      </c>
      <c r="W23" s="10" t="n">
        <v>13954.29018801748</v>
      </c>
      <c r="X23" s="11">
        <f>V23-W23</f>
        <v/>
      </c>
      <c r="Y23" s="9" t="n">
        <v>5</v>
      </c>
      <c r="Z23" s="10" t="n">
        <v>1</v>
      </c>
      <c r="AA23" s="10" t="n">
        <v>0</v>
      </c>
      <c r="AB23" s="10" t="n">
        <v>0</v>
      </c>
      <c r="AC23" s="10" t="n">
        <v>6</v>
      </c>
      <c r="AD23" s="10" t="n">
        <v>9.040336928284656</v>
      </c>
      <c r="AE23" s="10">
        <f>AC23-AD23</f>
        <v/>
      </c>
      <c r="AF23" s="10" t="n">
        <v>9871.5</v>
      </c>
      <c r="AG23" s="10" t="n">
        <v>13954.29018801748</v>
      </c>
      <c r="AH23" s="11">
        <f>AF23-AG23</f>
        <v/>
      </c>
      <c r="AI23" s="9" t="n">
        <v>10</v>
      </c>
      <c r="AJ23" s="10" t="n">
        <v>0</v>
      </c>
      <c r="AK23" s="10" t="n">
        <v>1</v>
      </c>
      <c r="AL23" s="10" t="n">
        <v>0</v>
      </c>
      <c r="AM23" s="10" t="n">
        <v>11</v>
      </c>
      <c r="AN23" s="10" t="n">
        <v>9.040336928284656</v>
      </c>
      <c r="AO23" s="10">
        <f>AM23-AN23</f>
        <v/>
      </c>
      <c r="AP23" s="10" t="n">
        <v>17411.34</v>
      </c>
      <c r="AQ23" s="10" t="n">
        <v>13954.29018801748</v>
      </c>
      <c r="AR23" s="11">
        <f>AP23-AQ23</f>
        <v/>
      </c>
      <c r="AS23" s="9" t="n">
        <v>7</v>
      </c>
      <c r="AT23" s="10" t="n">
        <v>0</v>
      </c>
      <c r="AU23" s="10" t="n">
        <v>0</v>
      </c>
      <c r="AV23" s="10" t="n">
        <v>0</v>
      </c>
      <c r="AW23" s="10" t="n">
        <v>7</v>
      </c>
      <c r="AX23" s="10" t="n">
        <v>9.040336928284667</v>
      </c>
      <c r="AY23" s="10">
        <f>AW23-AX23</f>
        <v/>
      </c>
      <c r="AZ23" s="10" t="n">
        <v>12544.17</v>
      </c>
      <c r="BA23" s="10" t="n">
        <v>13954.29018801748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Карагодин Никита Константинович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1.528505077540738</v>
      </c>
      <c r="K24" s="10">
        <f>I24-J24</f>
        <v/>
      </c>
      <c r="L24" s="10" t="n">
        <v>0</v>
      </c>
      <c r="M24" s="10" t="n">
        <v>2213.261015566025</v>
      </c>
      <c r="N24" s="11">
        <f>L24-M24</f>
        <v/>
      </c>
      <c r="O24" s="9" t="n">
        <v>8</v>
      </c>
      <c r="P24" s="10" t="n">
        <v>0</v>
      </c>
      <c r="Q24" s="10" t="n">
        <v>0</v>
      </c>
      <c r="R24" s="10" t="n">
        <v>0</v>
      </c>
      <c r="S24" s="10" t="n">
        <v>8</v>
      </c>
      <c r="T24" s="10" t="n">
        <v>4.867873730614814</v>
      </c>
      <c r="U24" s="10">
        <f>S24-T24</f>
        <v/>
      </c>
      <c r="V24" s="10" t="n">
        <v>11267.5</v>
      </c>
      <c r="W24" s="10" t="n">
        <v>7046.684746108493</v>
      </c>
      <c r="X24" s="11">
        <f>V24-W24</f>
        <v/>
      </c>
      <c r="Y24" s="9" t="n">
        <v>3</v>
      </c>
      <c r="Z24" s="10" t="n">
        <v>0</v>
      </c>
      <c r="AA24" s="10" t="n">
        <v>0</v>
      </c>
      <c r="AB24" s="10" t="n">
        <v>0</v>
      </c>
      <c r="AC24" s="10" t="n">
        <v>3</v>
      </c>
      <c r="AD24" s="10" t="n">
        <v>4.867873730614814</v>
      </c>
      <c r="AE24" s="10">
        <f>AC24-AD24</f>
        <v/>
      </c>
      <c r="AF24" s="10" t="n">
        <v>4770</v>
      </c>
      <c r="AG24" s="10" t="n">
        <v>7046.684746108493</v>
      </c>
      <c r="AH24" s="11">
        <f>AF24-AG24</f>
        <v/>
      </c>
      <c r="AI24" s="9" t="n">
        <v>3</v>
      </c>
      <c r="AJ24" s="10" t="n">
        <v>0</v>
      </c>
      <c r="AK24" s="10" t="n">
        <v>0</v>
      </c>
      <c r="AL24" s="10" t="n">
        <v>0</v>
      </c>
      <c r="AM24" s="10" t="n">
        <v>3</v>
      </c>
      <c r="AN24" s="10" t="n">
        <v>4.867873730614814</v>
      </c>
      <c r="AO24" s="10">
        <f>AM24-AN24</f>
        <v/>
      </c>
      <c r="AP24" s="10" t="n">
        <v>4770</v>
      </c>
      <c r="AQ24" s="10" t="n">
        <v>7046.684746108493</v>
      </c>
      <c r="AR24" s="11">
        <f>AP24-AQ24</f>
        <v/>
      </c>
      <c r="AS24" s="9" t="n">
        <v>6</v>
      </c>
      <c r="AT24" s="10" t="n">
        <v>0</v>
      </c>
      <c r="AU24" s="10" t="n">
        <v>0</v>
      </c>
      <c r="AV24" s="10" t="n">
        <v>0</v>
      </c>
      <c r="AW24" s="10" t="n">
        <v>6</v>
      </c>
      <c r="AX24" s="10" t="n">
        <v>4.867873730614821</v>
      </c>
      <c r="AY24" s="10">
        <f>AW24-AX24</f>
        <v/>
      </c>
      <c r="AZ24" s="10" t="n">
        <v>9540</v>
      </c>
      <c r="BA24" s="10" t="n">
        <v>7046.684746108494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Краснобородикова Анастасия Иорданова</t>
        </is>
      </c>
      <c r="E25" s="9" t="n">
        <v>1</v>
      </c>
      <c r="F25" s="10" t="n">
        <v>0</v>
      </c>
      <c r="G25" s="10" t="n">
        <v>0</v>
      </c>
      <c r="H25" s="10" t="n">
        <v>0</v>
      </c>
      <c r="I25" s="10" t="n">
        <v>1</v>
      </c>
      <c r="J25" s="10" t="n">
        <v>1.965220813980949</v>
      </c>
      <c r="K25" s="10">
        <f>I25-J25</f>
        <v/>
      </c>
      <c r="L25" s="10" t="n">
        <v>1654.16</v>
      </c>
      <c r="M25" s="10" t="n">
        <v>2671.930239186616</v>
      </c>
      <c r="N25" s="11">
        <f>L25-M25</f>
        <v/>
      </c>
      <c r="O25" s="9" t="n">
        <v>7</v>
      </c>
      <c r="P25" s="10" t="n">
        <v>0</v>
      </c>
      <c r="Q25" s="10" t="n">
        <v>0</v>
      </c>
      <c r="R25" s="10" t="n">
        <v>0</v>
      </c>
      <c r="S25" s="10" t="n">
        <v>7</v>
      </c>
      <c r="T25" s="10" t="n">
        <v>6.258694796504761</v>
      </c>
      <c r="U25" s="10">
        <f>S25-T25</f>
        <v/>
      </c>
      <c r="V25" s="10" t="n">
        <v>10739.5</v>
      </c>
      <c r="W25" s="10" t="n">
        <v>8507.017440203344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6.258694796504761</v>
      </c>
      <c r="AE25" s="10">
        <f>AC25-AD25</f>
        <v/>
      </c>
      <c r="AF25" s="10" t="n">
        <v>0</v>
      </c>
      <c r="AG25" s="10" t="n">
        <v>8507.017440203344</v>
      </c>
      <c r="AH25" s="11">
        <f>AF25-AG25</f>
        <v/>
      </c>
      <c r="AI25" s="9" t="n">
        <v>10</v>
      </c>
      <c r="AJ25" s="10" t="n">
        <v>0</v>
      </c>
      <c r="AK25" s="10" t="n">
        <v>0</v>
      </c>
      <c r="AL25" s="10" t="n">
        <v>0</v>
      </c>
      <c r="AM25" s="10" t="n">
        <v>10</v>
      </c>
      <c r="AN25" s="10" t="n">
        <v>6.258694796504761</v>
      </c>
      <c r="AO25" s="10">
        <f>AM25-AN25</f>
        <v/>
      </c>
      <c r="AP25" s="10" t="n">
        <v>15893.5</v>
      </c>
      <c r="AQ25" s="10" t="n">
        <v>8507.017440203344</v>
      </c>
      <c r="AR25" s="11">
        <f>AP25-AQ25</f>
        <v/>
      </c>
      <c r="AS25" s="9" t="n">
        <v>6</v>
      </c>
      <c r="AT25" s="10" t="n">
        <v>0</v>
      </c>
      <c r="AU25" s="10" t="n">
        <v>0</v>
      </c>
      <c r="AV25" s="10" t="n">
        <v>0</v>
      </c>
      <c r="AW25" s="10" t="n">
        <v>6</v>
      </c>
      <c r="AX25" s="10" t="n">
        <v>6.25869479650477</v>
      </c>
      <c r="AY25" s="10">
        <f>AW25-AX25</f>
        <v/>
      </c>
      <c r="AZ25" s="10" t="n">
        <v>7745.5</v>
      </c>
      <c r="BA25" s="10" t="n">
        <v>8507.017440203346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Мясик Елизавета Сергеевна</t>
        </is>
      </c>
      <c r="E26" s="9" t="n">
        <v>3</v>
      </c>
      <c r="F26" s="10" t="n">
        <v>0</v>
      </c>
      <c r="G26" s="10" t="n">
        <v>0</v>
      </c>
      <c r="H26" s="10" t="n">
        <v>0</v>
      </c>
      <c r="I26" s="10" t="n">
        <v>3</v>
      </c>
      <c r="J26" s="10" t="n">
        <v>6.477950090529796</v>
      </c>
      <c r="K26" s="10">
        <f>I26-J26</f>
        <v/>
      </c>
      <c r="L26" s="10" t="n">
        <v>6164</v>
      </c>
      <c r="M26" s="10" t="n">
        <v>13112.1154244553</v>
      </c>
      <c r="N26" s="11">
        <f>L26-M26</f>
        <v/>
      </c>
      <c r="O26" s="9" t="n">
        <v>21</v>
      </c>
      <c r="P26" s="10" t="n">
        <v>1</v>
      </c>
      <c r="Q26" s="10" t="n">
        <v>1</v>
      </c>
      <c r="R26" s="10" t="n">
        <v>0</v>
      </c>
      <c r="S26" s="10" t="n">
        <v>23</v>
      </c>
      <c r="T26" s="10" t="n">
        <v>20.63051247736755</v>
      </c>
      <c r="U26" s="10">
        <f>S26-T26</f>
        <v/>
      </c>
      <c r="V26" s="10" t="n">
        <v>49418.25</v>
      </c>
      <c r="W26" s="10" t="n">
        <v>41746.97114388617</v>
      </c>
      <c r="X26" s="11">
        <f>V26-W26</f>
        <v/>
      </c>
      <c r="Y26" s="9" t="n">
        <v>25</v>
      </c>
      <c r="Z26" s="10" t="n">
        <v>2</v>
      </c>
      <c r="AA26" s="10" t="n">
        <v>0</v>
      </c>
      <c r="AB26" s="10" t="n">
        <v>0</v>
      </c>
      <c r="AC26" s="10" t="n">
        <v>27</v>
      </c>
      <c r="AD26" s="10" t="n">
        <v>20.63051247736755</v>
      </c>
      <c r="AE26" s="10">
        <f>AC26-AD26</f>
        <v/>
      </c>
      <c r="AF26" s="10" t="n">
        <v>51229.25</v>
      </c>
      <c r="AG26" s="10" t="n">
        <v>41746.97114388617</v>
      </c>
      <c r="AH26" s="11">
        <f>AF26-AG26</f>
        <v/>
      </c>
      <c r="AI26" s="9" t="n">
        <v>21</v>
      </c>
      <c r="AJ26" s="10" t="n">
        <v>1</v>
      </c>
      <c r="AK26" s="10" t="n">
        <v>0</v>
      </c>
      <c r="AL26" s="10" t="n">
        <v>0</v>
      </c>
      <c r="AM26" s="10" t="n">
        <v>22</v>
      </c>
      <c r="AN26" s="10" t="n">
        <v>20.63051247736755</v>
      </c>
      <c r="AO26" s="10">
        <f>AM26-AN26</f>
        <v/>
      </c>
      <c r="AP26" s="10" t="n">
        <v>45460.25</v>
      </c>
      <c r="AQ26" s="10" t="n">
        <v>41746.97114388617</v>
      </c>
      <c r="AR26" s="11">
        <f>AP26-AQ26</f>
        <v/>
      </c>
      <c r="AS26" s="9" t="n">
        <v>18</v>
      </c>
      <c r="AT26" s="10" t="n">
        <v>2</v>
      </c>
      <c r="AU26" s="10" t="n">
        <v>0</v>
      </c>
      <c r="AV26" s="10" t="n">
        <v>0</v>
      </c>
      <c r="AW26" s="10" t="n">
        <v>20</v>
      </c>
      <c r="AX26" s="10" t="n">
        <v>20.63051247736757</v>
      </c>
      <c r="AY26" s="10">
        <f>AW26-AX26</f>
        <v/>
      </c>
      <c r="AZ26" s="10" t="n">
        <v>39482.5</v>
      </c>
      <c r="BA26" s="10" t="n">
        <v>41746.97114388618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/>
      <c r="C27" s="8" t="inlineStr">
        <is>
          <t>Вне плана</t>
        </is>
      </c>
      <c r="D27" s="8" t="inlineStr">
        <is>
          <t>Николаева Наталья Владимировна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>
        <f>I27-J27</f>
        <v/>
      </c>
      <c r="L27" s="10" t="n">
        <v>0</v>
      </c>
      <c r="M27" s="10" t="n">
        <v>0</v>
      </c>
      <c r="N27" s="11">
        <f>L27-M27</f>
        <v/>
      </c>
      <c r="O27" s="9" t="n">
        <v>1</v>
      </c>
      <c r="P27" s="10" t="n">
        <v>0</v>
      </c>
      <c r="Q27" s="10" t="n">
        <v>0</v>
      </c>
      <c r="R27" s="10" t="n">
        <v>0</v>
      </c>
      <c r="S27" s="10" t="n">
        <v>1</v>
      </c>
      <c r="T27" s="10" t="n">
        <v>0</v>
      </c>
      <c r="U27" s="10">
        <f>S27-T27</f>
        <v/>
      </c>
      <c r="V27" s="10" t="n">
        <v>0</v>
      </c>
      <c r="W27" s="10" t="n">
        <v>0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>
        <f>AC27-AD27</f>
        <v/>
      </c>
      <c r="AF27" s="10" t="n">
        <v>0</v>
      </c>
      <c r="AG27" s="10" t="n">
        <v>0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>
        <f>AM27-AN27</f>
        <v/>
      </c>
      <c r="AP27" s="10" t="n">
        <v>0</v>
      </c>
      <c r="AQ27" s="10" t="n">
        <v>0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>
        <f>AW27-AX27</f>
        <v/>
      </c>
      <c r="AZ27" s="10" t="n">
        <v>0</v>
      </c>
      <c r="BA27" s="10" t="n">
        <v>0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Николаева Татьяна Владимировна</t>
        </is>
      </c>
      <c r="E28" s="9" t="n">
        <v>0</v>
      </c>
      <c r="F28" s="10" t="n">
        <v>1</v>
      </c>
      <c r="G28" s="10" t="n">
        <v>0</v>
      </c>
      <c r="H28" s="10" t="n">
        <v>0</v>
      </c>
      <c r="I28" s="10" t="n">
        <v>1</v>
      </c>
      <c r="J28" s="10" t="n">
        <v>1.674076989687475</v>
      </c>
      <c r="K28" s="10">
        <f>I28-J28</f>
        <v/>
      </c>
      <c r="L28" s="10" t="n">
        <v>1030</v>
      </c>
      <c r="M28" s="10" t="n">
        <v>1397.849062462753</v>
      </c>
      <c r="N28" s="11">
        <f>L28-M28</f>
        <v/>
      </c>
      <c r="O28" s="9" t="n">
        <v>1</v>
      </c>
      <c r="P28" s="10" t="n">
        <v>5</v>
      </c>
      <c r="Q28" s="10" t="n">
        <v>0</v>
      </c>
      <c r="R28" s="10" t="n">
        <v>0</v>
      </c>
      <c r="S28" s="10" t="n">
        <v>6</v>
      </c>
      <c r="T28" s="10" t="n">
        <v>5.33148075257813</v>
      </c>
      <c r="U28" s="10">
        <f>S28-T28</f>
        <v/>
      </c>
      <c r="V28" s="10" t="n">
        <v>7040</v>
      </c>
      <c r="W28" s="10" t="n">
        <v>4450.537734384311</v>
      </c>
      <c r="X28" s="11">
        <f>V28-W28</f>
        <v/>
      </c>
      <c r="Y28" s="9" t="n">
        <v>4</v>
      </c>
      <c r="Z28" s="10" t="n">
        <v>5</v>
      </c>
      <c r="AA28" s="10" t="n">
        <v>0</v>
      </c>
      <c r="AB28" s="10" t="n">
        <v>0</v>
      </c>
      <c r="AC28" s="10" t="n">
        <v>9</v>
      </c>
      <c r="AD28" s="10" t="n">
        <v>5.33148075257813</v>
      </c>
      <c r="AE28" s="10">
        <f>AC28-AD28</f>
        <v/>
      </c>
      <c r="AF28" s="10" t="n">
        <v>10820</v>
      </c>
      <c r="AG28" s="10" t="n">
        <v>4450.537734384311</v>
      </c>
      <c r="AH28" s="11">
        <f>AF28-AG28</f>
        <v/>
      </c>
      <c r="AI28" s="9" t="n">
        <v>0</v>
      </c>
      <c r="AJ28" s="10" t="n">
        <v>2</v>
      </c>
      <c r="AK28" s="10" t="n">
        <v>0</v>
      </c>
      <c r="AL28" s="10" t="n">
        <v>0</v>
      </c>
      <c r="AM28" s="10" t="n">
        <v>2</v>
      </c>
      <c r="AN28" s="10" t="n">
        <v>5.33148075257813</v>
      </c>
      <c r="AO28" s="10">
        <f>AM28-AN28</f>
        <v/>
      </c>
      <c r="AP28" s="10" t="n">
        <v>2060</v>
      </c>
      <c r="AQ28" s="10" t="n">
        <v>4450.537734384311</v>
      </c>
      <c r="AR28" s="11">
        <f>AP28-AQ28</f>
        <v/>
      </c>
      <c r="AS28" s="9" t="n">
        <v>0</v>
      </c>
      <c r="AT28" s="10" t="n">
        <v>6</v>
      </c>
      <c r="AU28" s="10" t="n">
        <v>2</v>
      </c>
      <c r="AV28" s="10" t="n">
        <v>0</v>
      </c>
      <c r="AW28" s="10" t="n">
        <v>8</v>
      </c>
      <c r="AX28" s="10" t="n">
        <v>5.331480752578137</v>
      </c>
      <c r="AY28" s="10">
        <f>AW28-AX28</f>
        <v/>
      </c>
      <c r="AZ28" s="10" t="n">
        <v>6180</v>
      </c>
      <c r="BA28" s="10" t="n">
        <v>4450.537734384312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Панкрац Наталья Владимировна</t>
        </is>
      </c>
      <c r="E29" s="9" t="n">
        <v>2</v>
      </c>
      <c r="F29" s="10" t="n">
        <v>0</v>
      </c>
      <c r="G29" s="10" t="n">
        <v>0</v>
      </c>
      <c r="H29" s="10" t="n">
        <v>0</v>
      </c>
      <c r="I29" s="10" t="n">
        <v>2</v>
      </c>
      <c r="J29" s="10" t="n">
        <v>1.45571912146737</v>
      </c>
      <c r="K29" s="10">
        <f>I29-J29</f>
        <v/>
      </c>
      <c r="L29" s="10" t="n">
        <v>1727.5</v>
      </c>
      <c r="M29" s="10" t="n">
        <v>1929.322924753279</v>
      </c>
      <c r="N29" s="11">
        <f>L29-M29</f>
        <v/>
      </c>
      <c r="O29" s="9" t="n">
        <v>6</v>
      </c>
      <c r="P29" s="10" t="n">
        <v>0</v>
      </c>
      <c r="Q29" s="10" t="n">
        <v>2</v>
      </c>
      <c r="R29" s="10" t="n">
        <v>0</v>
      </c>
      <c r="S29" s="10" t="n">
        <v>8</v>
      </c>
      <c r="T29" s="10" t="n">
        <v>4.636070219633156</v>
      </c>
      <c r="U29" s="10">
        <f>S29-T29</f>
        <v/>
      </c>
      <c r="V29" s="10" t="n">
        <v>8367</v>
      </c>
      <c r="W29" s="10" t="n">
        <v>6142.66926881168</v>
      </c>
      <c r="X29" s="11">
        <f>V29-W29</f>
        <v/>
      </c>
      <c r="Y29" s="9" t="n">
        <v>4</v>
      </c>
      <c r="Z29" s="10" t="n">
        <v>1</v>
      </c>
      <c r="AA29" s="10" t="n">
        <v>0</v>
      </c>
      <c r="AB29" s="10" t="n">
        <v>0</v>
      </c>
      <c r="AC29" s="10" t="n">
        <v>5</v>
      </c>
      <c r="AD29" s="10" t="n">
        <v>4.636070219633156</v>
      </c>
      <c r="AE29" s="10">
        <f>AC29-AD29</f>
        <v/>
      </c>
      <c r="AF29" s="10" t="n">
        <v>7632</v>
      </c>
      <c r="AG29" s="10" t="n">
        <v>6142.66926881168</v>
      </c>
      <c r="AH29" s="11">
        <f>AF29-AG29</f>
        <v/>
      </c>
      <c r="AI29" s="9" t="n">
        <v>6</v>
      </c>
      <c r="AJ29" s="10" t="n">
        <v>0</v>
      </c>
      <c r="AK29" s="10" t="n">
        <v>1</v>
      </c>
      <c r="AL29" s="10" t="n">
        <v>0</v>
      </c>
      <c r="AM29" s="10" t="n">
        <v>7</v>
      </c>
      <c r="AN29" s="10" t="n">
        <v>4.636070219633156</v>
      </c>
      <c r="AO29" s="10">
        <f>AM29-AN29</f>
        <v/>
      </c>
      <c r="AP29" s="10" t="n">
        <v>10094.5</v>
      </c>
      <c r="AQ29" s="10" t="n">
        <v>6142.66926881168</v>
      </c>
      <c r="AR29" s="11">
        <f>AP29-AQ29</f>
        <v/>
      </c>
      <c r="AS29" s="9" t="n">
        <v>4</v>
      </c>
      <c r="AT29" s="10" t="n">
        <v>2</v>
      </c>
      <c r="AU29" s="10" t="n">
        <v>1</v>
      </c>
      <c r="AV29" s="10" t="n">
        <v>0</v>
      </c>
      <c r="AW29" s="10" t="n">
        <v>7</v>
      </c>
      <c r="AX29" s="10" t="n">
        <v>4.636070219633162</v>
      </c>
      <c r="AY29" s="10">
        <f>AW29-AX29</f>
        <v/>
      </c>
      <c r="AZ29" s="10" t="n">
        <v>8834.75</v>
      </c>
      <c r="BA29" s="10" t="n">
        <v>6142.66926881168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Петрова Татьяна Андреевна</t>
        </is>
      </c>
      <c r="E30" s="9" t="n">
        <v>2</v>
      </c>
      <c r="F30" s="10" t="n">
        <v>0</v>
      </c>
      <c r="G30" s="10" t="n">
        <v>1</v>
      </c>
      <c r="H30" s="10" t="n">
        <v>0</v>
      </c>
      <c r="I30" s="10" t="n">
        <v>3</v>
      </c>
      <c r="J30" s="10" t="n">
        <v>3.202582067228214</v>
      </c>
      <c r="K30" s="10">
        <f>I30-J30</f>
        <v/>
      </c>
      <c r="L30" s="10" t="n">
        <v>4377.5</v>
      </c>
      <c r="M30" s="10" t="n">
        <v>5635.079033052973</v>
      </c>
      <c r="N30" s="11">
        <f>L30-M30</f>
        <v/>
      </c>
      <c r="O30" s="9" t="n">
        <v>16</v>
      </c>
      <c r="P30" s="10" t="n">
        <v>0</v>
      </c>
      <c r="Q30" s="10" t="n">
        <v>0</v>
      </c>
      <c r="R30" s="10" t="n">
        <v>0</v>
      </c>
      <c r="S30" s="10" t="n">
        <v>16</v>
      </c>
      <c r="T30" s="10" t="n">
        <v>10.19935448319294</v>
      </c>
      <c r="U30" s="10">
        <f>S30-T30</f>
        <v/>
      </c>
      <c r="V30" s="10" t="n">
        <v>30093</v>
      </c>
      <c r="W30" s="10" t="n">
        <v>17941.23024173675</v>
      </c>
      <c r="X30" s="11">
        <f>V30-W30</f>
        <v/>
      </c>
      <c r="Y30" s="9" t="n">
        <v>16</v>
      </c>
      <c r="Z30" s="10" t="n">
        <v>0</v>
      </c>
      <c r="AA30" s="10" t="n">
        <v>0</v>
      </c>
      <c r="AB30" s="10" t="n">
        <v>0</v>
      </c>
      <c r="AC30" s="10" t="n">
        <v>16</v>
      </c>
      <c r="AD30" s="10" t="n">
        <v>10.19935448319294</v>
      </c>
      <c r="AE30" s="10">
        <f>AC30-AD30</f>
        <v/>
      </c>
      <c r="AF30" s="10" t="n">
        <v>28489.5</v>
      </c>
      <c r="AG30" s="10" t="n">
        <v>17941.23024173675</v>
      </c>
      <c r="AH30" s="11">
        <f>AF30-AG30</f>
        <v/>
      </c>
      <c r="AI30" s="9" t="n">
        <v>13</v>
      </c>
      <c r="AJ30" s="10" t="n">
        <v>0</v>
      </c>
      <c r="AK30" s="10" t="n">
        <v>0</v>
      </c>
      <c r="AL30" s="10" t="n">
        <v>0</v>
      </c>
      <c r="AM30" s="10" t="n">
        <v>13</v>
      </c>
      <c r="AN30" s="10" t="n">
        <v>10.19935448319294</v>
      </c>
      <c r="AO30" s="10">
        <f>AM30-AN30</f>
        <v/>
      </c>
      <c r="AP30" s="10" t="n">
        <v>23201.5</v>
      </c>
      <c r="AQ30" s="10" t="n">
        <v>17941.23024173675</v>
      </c>
      <c r="AR30" s="11">
        <f>AP30-AQ30</f>
        <v/>
      </c>
      <c r="AS30" s="9" t="n">
        <v>15</v>
      </c>
      <c r="AT30" s="10" t="n">
        <v>0</v>
      </c>
      <c r="AU30" s="10" t="n">
        <v>2</v>
      </c>
      <c r="AV30" s="10" t="n">
        <v>0</v>
      </c>
      <c r="AW30" s="10" t="n">
        <v>17</v>
      </c>
      <c r="AX30" s="10" t="n">
        <v>10.19935448319296</v>
      </c>
      <c r="AY30" s="10">
        <f>AW30-AX30</f>
        <v/>
      </c>
      <c r="AZ30" s="10" t="n">
        <v>28475</v>
      </c>
      <c r="BA30" s="10" t="n">
        <v>17941.23024173676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Пузощатова Екатерина Викторовна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3.202582067228214</v>
      </c>
      <c r="K31" s="10">
        <f>I31-J31</f>
        <v/>
      </c>
      <c r="L31" s="10" t="n">
        <v>0</v>
      </c>
      <c r="M31" s="10" t="n">
        <v>5372.982333841206</v>
      </c>
      <c r="N31" s="11">
        <f>L31-M31</f>
        <v/>
      </c>
      <c r="O31" s="9" t="n">
        <v>14</v>
      </c>
      <c r="P31" s="10" t="n">
        <v>0</v>
      </c>
      <c r="Q31" s="10" t="n">
        <v>0</v>
      </c>
      <c r="R31" s="10" t="n">
        <v>0</v>
      </c>
      <c r="S31" s="10" t="n">
        <v>14</v>
      </c>
      <c r="T31" s="10" t="n">
        <v>10.19935448319294</v>
      </c>
      <c r="U31" s="10">
        <f>S31-T31</f>
        <v/>
      </c>
      <c r="V31" s="10" t="n">
        <v>22702.5</v>
      </c>
      <c r="W31" s="10" t="n">
        <v>17106.7544165397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10.19935448319294</v>
      </c>
      <c r="AE31" s="10">
        <f>AC31-AD31</f>
        <v/>
      </c>
      <c r="AF31" s="10" t="n">
        <v>0</v>
      </c>
      <c r="AG31" s="10" t="n">
        <v>17106.7544165397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10.19935448319294</v>
      </c>
      <c r="AO31" s="10">
        <f>AM31-AN31</f>
        <v/>
      </c>
      <c r="AP31" s="10" t="n">
        <v>0</v>
      </c>
      <c r="AQ31" s="10" t="n">
        <v>17106.7544165397</v>
      </c>
      <c r="AR31" s="11">
        <f>AP31-AQ31</f>
        <v/>
      </c>
      <c r="AS31" s="9" t="n">
        <v>10</v>
      </c>
      <c r="AT31" s="10" t="n">
        <v>0</v>
      </c>
      <c r="AU31" s="10" t="n">
        <v>0</v>
      </c>
      <c r="AV31" s="10" t="n">
        <v>0</v>
      </c>
      <c r="AW31" s="10" t="n">
        <v>10</v>
      </c>
      <c r="AX31" s="10" t="n">
        <v>10.19935448319296</v>
      </c>
      <c r="AY31" s="10">
        <f>AW31-AX31</f>
        <v/>
      </c>
      <c r="AZ31" s="10" t="n">
        <v>17149.5</v>
      </c>
      <c r="BA31" s="10" t="n">
        <v>17106.7544165397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МТ</t>
        </is>
      </c>
      <c r="D32" s="8" t="inlineStr">
        <is>
          <t>Русакова Юлия Андреевна</t>
        </is>
      </c>
      <c r="E32" s="9" t="n">
        <v>8</v>
      </c>
      <c r="F32" s="10" t="n">
        <v>0</v>
      </c>
      <c r="G32" s="10" t="n">
        <v>0</v>
      </c>
      <c r="H32" s="10" t="n">
        <v>1</v>
      </c>
      <c r="I32" s="10" t="n">
        <v>9</v>
      </c>
      <c r="J32" s="10" t="n">
        <v>4.439943320475478</v>
      </c>
      <c r="K32" s="10">
        <f>I32-J32</f>
        <v/>
      </c>
      <c r="L32" s="10" t="n">
        <v>17219.5</v>
      </c>
      <c r="M32" s="10" t="n">
        <v>8008.510253692854</v>
      </c>
      <c r="N32" s="11">
        <f>L32-M32</f>
        <v/>
      </c>
      <c r="O32" s="9" t="n">
        <v>16</v>
      </c>
      <c r="P32" s="10" t="n">
        <v>0</v>
      </c>
      <c r="Q32" s="10" t="n">
        <v>0</v>
      </c>
      <c r="R32" s="10" t="n">
        <v>0</v>
      </c>
      <c r="S32" s="10" t="n">
        <v>16</v>
      </c>
      <c r="T32" s="10" t="n">
        <v>14.14001416988113</v>
      </c>
      <c r="U32" s="10">
        <f>S32-T32</f>
        <v/>
      </c>
      <c r="V32" s="10" t="n">
        <v>30949.75</v>
      </c>
      <c r="W32" s="10" t="n">
        <v>25497.87243657678</v>
      </c>
      <c r="X32" s="11">
        <f>V32-W32</f>
        <v/>
      </c>
      <c r="Y32" s="9" t="n">
        <v>21</v>
      </c>
      <c r="Z32" s="10" t="n">
        <v>0</v>
      </c>
      <c r="AA32" s="10" t="n">
        <v>0</v>
      </c>
      <c r="AB32" s="10" t="n">
        <v>0</v>
      </c>
      <c r="AC32" s="10" t="n">
        <v>21</v>
      </c>
      <c r="AD32" s="10" t="n">
        <v>14.14001416988113</v>
      </c>
      <c r="AE32" s="10">
        <f>AC32-AD32</f>
        <v/>
      </c>
      <c r="AF32" s="10" t="n">
        <v>39959.5</v>
      </c>
      <c r="AG32" s="10" t="n">
        <v>25497.87243657678</v>
      </c>
      <c r="AH32" s="11">
        <f>AF32-AG32</f>
        <v/>
      </c>
      <c r="AI32" s="9" t="n">
        <v>19</v>
      </c>
      <c r="AJ32" s="10" t="n">
        <v>0</v>
      </c>
      <c r="AK32" s="10" t="n">
        <v>3</v>
      </c>
      <c r="AL32" s="10" t="n">
        <v>0</v>
      </c>
      <c r="AM32" s="10" t="n">
        <v>22</v>
      </c>
      <c r="AN32" s="10" t="n">
        <v>14.14001416988113</v>
      </c>
      <c r="AO32" s="10">
        <f>AM32-AN32</f>
        <v/>
      </c>
      <c r="AP32" s="10" t="n">
        <v>36753.25</v>
      </c>
      <c r="AQ32" s="10" t="n">
        <v>25497.87243657678</v>
      </c>
      <c r="AR32" s="11">
        <f>AP32-AQ32</f>
        <v/>
      </c>
      <c r="AS32" s="9" t="n">
        <v>18</v>
      </c>
      <c r="AT32" s="10" t="n">
        <v>0</v>
      </c>
      <c r="AU32" s="10" t="n">
        <v>0</v>
      </c>
      <c r="AV32" s="10" t="n">
        <v>0</v>
      </c>
      <c r="AW32" s="10" t="n">
        <v>18</v>
      </c>
      <c r="AX32" s="10" t="n">
        <v>14.14001416988115</v>
      </c>
      <c r="AY32" s="10">
        <f>AW32-AX32</f>
        <v/>
      </c>
      <c r="AZ32" s="10" t="n">
        <v>34765.75</v>
      </c>
      <c r="BA32" s="10" t="n">
        <v>25497.87243657679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ТВК</t>
        </is>
      </c>
      <c r="D33" s="8" t="inlineStr">
        <is>
          <t>Стрежнев Сергей Александрович</t>
        </is>
      </c>
      <c r="E33" s="9" t="n">
        <v>2</v>
      </c>
      <c r="F33" s="10" t="n">
        <v>0</v>
      </c>
      <c r="G33" s="10" t="n">
        <v>0</v>
      </c>
      <c r="H33" s="10" t="n">
        <v>0</v>
      </c>
      <c r="I33" s="10" t="n">
        <v>2</v>
      </c>
      <c r="J33" s="10" t="n">
        <v>5.240588837282531</v>
      </c>
      <c r="K33" s="10">
        <f>I33-J33</f>
        <v/>
      </c>
      <c r="L33" s="10" t="n">
        <v>4496</v>
      </c>
      <c r="M33" s="10" t="n">
        <v>12041.88723600726</v>
      </c>
      <c r="N33" s="11">
        <f>L33-M33</f>
        <v/>
      </c>
      <c r="O33" s="9" t="n">
        <v>25</v>
      </c>
      <c r="P33" s="10" t="n">
        <v>0</v>
      </c>
      <c r="Q33" s="10" t="n">
        <v>1</v>
      </c>
      <c r="R33" s="10" t="n">
        <v>0</v>
      </c>
      <c r="S33" s="10" t="n">
        <v>26</v>
      </c>
      <c r="T33" s="10" t="n">
        <v>16.68985279067936</v>
      </c>
      <c r="U33" s="10">
        <f>S33-T33</f>
        <v/>
      </c>
      <c r="V33" s="10" t="n">
        <v>55328</v>
      </c>
      <c r="W33" s="10" t="n">
        <v>38339.52819099818</v>
      </c>
      <c r="X33" s="11">
        <f>V33-W33</f>
        <v/>
      </c>
      <c r="Y33" s="9" t="n">
        <v>28</v>
      </c>
      <c r="Z33" s="10" t="n">
        <v>0</v>
      </c>
      <c r="AA33" s="10" t="n">
        <v>0</v>
      </c>
      <c r="AB33" s="10" t="n">
        <v>0</v>
      </c>
      <c r="AC33" s="10" t="n">
        <v>28</v>
      </c>
      <c r="AD33" s="10" t="n">
        <v>16.68985279067936</v>
      </c>
      <c r="AE33" s="10">
        <f>AC33-AD33</f>
        <v/>
      </c>
      <c r="AF33" s="10" t="n">
        <v>63267.25</v>
      </c>
      <c r="AG33" s="10" t="n">
        <v>38339.52819099818</v>
      </c>
      <c r="AH33" s="11">
        <f>AF33-AG33</f>
        <v/>
      </c>
      <c r="AI33" s="9" t="n">
        <v>24</v>
      </c>
      <c r="AJ33" s="10" t="n">
        <v>0</v>
      </c>
      <c r="AK33" s="10" t="n">
        <v>0</v>
      </c>
      <c r="AL33" s="10" t="n">
        <v>0</v>
      </c>
      <c r="AM33" s="10" t="n">
        <v>24</v>
      </c>
      <c r="AN33" s="10" t="n">
        <v>16.68985279067936</v>
      </c>
      <c r="AO33" s="10">
        <f>AM33-AN33</f>
        <v/>
      </c>
      <c r="AP33" s="10" t="n">
        <v>53305</v>
      </c>
      <c r="AQ33" s="10" t="n">
        <v>38339.52819099818</v>
      </c>
      <c r="AR33" s="11">
        <f>AP33-AQ33</f>
        <v/>
      </c>
      <c r="AS33" s="9" t="n">
        <v>26</v>
      </c>
      <c r="AT33" s="10" t="n">
        <v>0</v>
      </c>
      <c r="AU33" s="10" t="n">
        <v>1</v>
      </c>
      <c r="AV33" s="10" t="n">
        <v>0</v>
      </c>
      <c r="AW33" s="10" t="n">
        <v>27</v>
      </c>
      <c r="AX33" s="10" t="n">
        <v>16.68985279067939</v>
      </c>
      <c r="AY33" s="10">
        <f>AW33-AX33</f>
        <v/>
      </c>
      <c r="AZ33" s="10" t="n">
        <v>60752</v>
      </c>
      <c r="BA33" s="10" t="n">
        <v>38339.52819099819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МТ</t>
        </is>
      </c>
      <c r="D34" s="8" t="inlineStr">
        <is>
          <t>Шуваев Данил Александрович</t>
        </is>
      </c>
      <c r="E34" s="9" t="n">
        <v>10</v>
      </c>
      <c r="F34" s="10" t="n">
        <v>0</v>
      </c>
      <c r="G34" s="10" t="n">
        <v>1</v>
      </c>
      <c r="H34" s="10" t="n">
        <v>1</v>
      </c>
      <c r="I34" s="10" t="n">
        <v>12</v>
      </c>
      <c r="J34" s="10" t="n">
        <v>9.243816421317799</v>
      </c>
      <c r="K34" s="10">
        <f>I34-J34</f>
        <v/>
      </c>
      <c r="L34" s="10" t="n">
        <v>19284.41</v>
      </c>
      <c r="M34" s="10" t="n">
        <v>16606.73808061218</v>
      </c>
      <c r="N34" s="11">
        <f>L34-M34</f>
        <v/>
      </c>
      <c r="O34" s="9" t="n">
        <v>35</v>
      </c>
      <c r="P34" s="10" t="n">
        <v>0</v>
      </c>
      <c r="Q34" s="10" t="n">
        <v>4</v>
      </c>
      <c r="R34" s="10" t="n">
        <v>0</v>
      </c>
      <c r="S34" s="10" t="n">
        <v>39</v>
      </c>
      <c r="T34" s="10" t="n">
        <v>29.43904589467055</v>
      </c>
      <c r="U34" s="10">
        <f>S34-T34</f>
        <v/>
      </c>
      <c r="V34" s="10" t="n">
        <v>63652.16</v>
      </c>
      <c r="W34" s="10" t="n">
        <v>52873.31547984695</v>
      </c>
      <c r="X34" s="11">
        <f>V34-W34</f>
        <v/>
      </c>
      <c r="Y34" s="9" t="n">
        <v>35</v>
      </c>
      <c r="Z34" s="10" t="n">
        <v>0</v>
      </c>
      <c r="AA34" s="10" t="n">
        <v>4</v>
      </c>
      <c r="AB34" s="10" t="n">
        <v>0</v>
      </c>
      <c r="AC34" s="10" t="n">
        <v>39</v>
      </c>
      <c r="AD34" s="10" t="n">
        <v>29.43904589467055</v>
      </c>
      <c r="AE34" s="10">
        <f>AC34-AD34</f>
        <v/>
      </c>
      <c r="AF34" s="10" t="n">
        <v>66052.57999999999</v>
      </c>
      <c r="AG34" s="10" t="n">
        <v>52873.31547984695</v>
      </c>
      <c r="AH34" s="11">
        <f>AF34-AG34</f>
        <v/>
      </c>
      <c r="AI34" s="9" t="n">
        <v>34</v>
      </c>
      <c r="AJ34" s="10" t="n">
        <v>0</v>
      </c>
      <c r="AK34" s="10" t="n">
        <v>6</v>
      </c>
      <c r="AL34" s="10" t="n">
        <v>0</v>
      </c>
      <c r="AM34" s="10" t="n">
        <v>40</v>
      </c>
      <c r="AN34" s="10" t="n">
        <v>29.43904589467055</v>
      </c>
      <c r="AO34" s="10">
        <f>AM34-AN34</f>
        <v/>
      </c>
      <c r="AP34" s="10" t="n">
        <v>61179.62999999999</v>
      </c>
      <c r="AQ34" s="10" t="n">
        <v>52873.31547984695</v>
      </c>
      <c r="AR34" s="11">
        <f>AP34-AQ34</f>
        <v/>
      </c>
      <c r="AS34" s="9" t="n">
        <v>41</v>
      </c>
      <c r="AT34" s="10" t="n">
        <v>0</v>
      </c>
      <c r="AU34" s="10" t="n">
        <v>5</v>
      </c>
      <c r="AV34" s="10" t="n">
        <v>0</v>
      </c>
      <c r="AW34" s="10" t="n">
        <v>46</v>
      </c>
      <c r="AX34" s="10" t="n">
        <v>29.43904589467058</v>
      </c>
      <c r="AY34" s="10">
        <f>AW34-AX34</f>
        <v/>
      </c>
      <c r="AZ34" s="10" t="n">
        <v>78933.48999999999</v>
      </c>
      <c r="BA34" s="10" t="n">
        <v>52873.31547984695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Шумилова Наталья Альбертовна</t>
        </is>
      </c>
      <c r="E35" s="9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1.019003385027159</v>
      </c>
      <c r="K35" s="10">
        <f>I35-J35</f>
        <v/>
      </c>
      <c r="L35" s="10" t="n">
        <v>0</v>
      </c>
      <c r="M35" s="10" t="n">
        <v>1754.591791945435</v>
      </c>
      <c r="N35" s="11">
        <f>L35-M35</f>
        <v/>
      </c>
      <c r="O35" s="9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3.24524915374321</v>
      </c>
      <c r="U35" s="10">
        <f>S35-T35</f>
        <v/>
      </c>
      <c r="V35" s="10" t="n">
        <v>0</v>
      </c>
      <c r="W35" s="10" t="n">
        <v>5586.352052013641</v>
      </c>
      <c r="X35" s="11">
        <f>V35-W35</f>
        <v/>
      </c>
      <c r="Y35" s="9" t="n">
        <v>4</v>
      </c>
      <c r="Z35" s="10" t="n">
        <v>0</v>
      </c>
      <c r="AA35" s="10" t="n">
        <v>0</v>
      </c>
      <c r="AB35" s="10" t="n">
        <v>0</v>
      </c>
      <c r="AC35" s="10" t="n">
        <v>4</v>
      </c>
      <c r="AD35" s="10" t="n">
        <v>3.24524915374321</v>
      </c>
      <c r="AE35" s="10">
        <f>AC35-AD35</f>
        <v/>
      </c>
      <c r="AF35" s="10" t="n">
        <v>6641.5</v>
      </c>
      <c r="AG35" s="10" t="n">
        <v>5586.352052013641</v>
      </c>
      <c r="AH35" s="11">
        <f>AF35-AG35</f>
        <v/>
      </c>
      <c r="AI35" s="9" t="n">
        <v>3</v>
      </c>
      <c r="AJ35" s="10" t="n">
        <v>0</v>
      </c>
      <c r="AK35" s="10" t="n">
        <v>1</v>
      </c>
      <c r="AL35" s="10" t="n">
        <v>0</v>
      </c>
      <c r="AM35" s="10" t="n">
        <v>4</v>
      </c>
      <c r="AN35" s="10" t="n">
        <v>3.24524915374321</v>
      </c>
      <c r="AO35" s="10">
        <f>AM35-AN35</f>
        <v/>
      </c>
      <c r="AP35" s="10" t="n">
        <v>4751.5</v>
      </c>
      <c r="AQ35" s="10" t="n">
        <v>5586.352052013641</v>
      </c>
      <c r="AR35" s="11">
        <f>AP35-AQ35</f>
        <v/>
      </c>
      <c r="AS35" s="9" t="n">
        <v>4</v>
      </c>
      <c r="AT35" s="10" t="n">
        <v>0</v>
      </c>
      <c r="AU35" s="10" t="n">
        <v>0</v>
      </c>
      <c r="AV35" s="10" t="n">
        <v>0</v>
      </c>
      <c r="AW35" s="10" t="n">
        <v>4</v>
      </c>
      <c r="AX35" s="10" t="n">
        <v>3.245249153743214</v>
      </c>
      <c r="AY35" s="10">
        <f>AW35-AX35</f>
        <v/>
      </c>
      <c r="AZ35" s="10" t="n">
        <v>7310</v>
      </c>
      <c r="BA35" s="10" t="n">
        <v>5586.352052013642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7" t="n"/>
      <c r="B36" s="7" t="n"/>
      <c r="C36" s="7" t="n"/>
      <c r="D36" s="7" t="inlineStr">
        <is>
          <t>Итого ТРЕНАЖЕРНЫЙ ЗАЛ</t>
        </is>
      </c>
      <c r="E36" s="12">
        <f>SUM(E17:E35)</f>
        <v/>
      </c>
      <c r="F36" s="13">
        <f>SUM(F17:F35)</f>
        <v/>
      </c>
      <c r="G36" s="13">
        <f>SUM(G17:G35)</f>
        <v/>
      </c>
      <c r="H36" s="13">
        <f>SUM(H17:H35)</f>
        <v/>
      </c>
      <c r="I36" s="13">
        <f>SUM(I17:I35)</f>
        <v/>
      </c>
      <c r="J36" s="13">
        <f>SUM(J17:J35)</f>
        <v/>
      </c>
      <c r="K36" s="13">
        <f>SUM(K17:K35)</f>
        <v/>
      </c>
      <c r="L36" s="13">
        <f>SUM(L17:L35)</f>
        <v/>
      </c>
      <c r="M36" s="13">
        <f>SUM(M17:M35)</f>
        <v/>
      </c>
      <c r="N36" s="14">
        <f>SUM(N17:N35)</f>
        <v/>
      </c>
      <c r="O36" s="12">
        <f>SUM(O17:O35)</f>
        <v/>
      </c>
      <c r="P36" s="13">
        <f>SUM(P17:P35)</f>
        <v/>
      </c>
      <c r="Q36" s="13">
        <f>SUM(Q17:Q35)</f>
        <v/>
      </c>
      <c r="R36" s="13">
        <f>SUM(R17:R35)</f>
        <v/>
      </c>
      <c r="S36" s="13">
        <f>SUM(S17:S35)</f>
        <v/>
      </c>
      <c r="T36" s="13">
        <f>SUM(T17:T35)</f>
        <v/>
      </c>
      <c r="U36" s="13">
        <f>SUM(U17:U35)</f>
        <v/>
      </c>
      <c r="V36" s="13">
        <f>SUM(V17:V35)</f>
        <v/>
      </c>
      <c r="W36" s="13">
        <f>SUM(W17:W35)</f>
        <v/>
      </c>
      <c r="X36" s="14">
        <f>SUM(X17:X35)</f>
        <v/>
      </c>
      <c r="Y36" s="12">
        <f>SUM(Y17:Y35)</f>
        <v/>
      </c>
      <c r="Z36" s="13">
        <f>SUM(Z17:Z35)</f>
        <v/>
      </c>
      <c r="AA36" s="13">
        <f>SUM(AA17:AA35)</f>
        <v/>
      </c>
      <c r="AB36" s="13">
        <f>SUM(AB17:AB35)</f>
        <v/>
      </c>
      <c r="AC36" s="13">
        <f>SUM(AC17:AC35)</f>
        <v/>
      </c>
      <c r="AD36" s="13">
        <f>SUM(AD17:AD35)</f>
        <v/>
      </c>
      <c r="AE36" s="13">
        <f>SUM(AE17:AE35)</f>
        <v/>
      </c>
      <c r="AF36" s="13">
        <f>SUM(AF17:AF35)</f>
        <v/>
      </c>
      <c r="AG36" s="13">
        <f>SUM(AG17:AG35)</f>
        <v/>
      </c>
      <c r="AH36" s="14">
        <f>SUM(AH17:AH35)</f>
        <v/>
      </c>
      <c r="AI36" s="12">
        <f>SUM(AI17:AI35)</f>
        <v/>
      </c>
      <c r="AJ36" s="13">
        <f>SUM(AJ17:AJ35)</f>
        <v/>
      </c>
      <c r="AK36" s="13">
        <f>SUM(AK17:AK35)</f>
        <v/>
      </c>
      <c r="AL36" s="13">
        <f>SUM(AL17:AL35)</f>
        <v/>
      </c>
      <c r="AM36" s="13">
        <f>SUM(AM17:AM35)</f>
        <v/>
      </c>
      <c r="AN36" s="13">
        <f>SUM(AN17:AN35)</f>
        <v/>
      </c>
      <c r="AO36" s="13">
        <f>SUM(AO17:AO35)</f>
        <v/>
      </c>
      <c r="AP36" s="13">
        <f>SUM(AP17:AP35)</f>
        <v/>
      </c>
      <c r="AQ36" s="13">
        <f>SUM(AQ17:AQ35)</f>
        <v/>
      </c>
      <c r="AR36" s="14">
        <f>SUM(AR17:AR35)</f>
        <v/>
      </c>
      <c r="AS36" s="12">
        <f>SUM(AS17:AS35)</f>
        <v/>
      </c>
      <c r="AT36" s="13">
        <f>SUM(AT17:AT35)</f>
        <v/>
      </c>
      <c r="AU36" s="13">
        <f>SUM(AU17:AU35)</f>
        <v/>
      </c>
      <c r="AV36" s="13">
        <f>SUM(AV17:AV35)</f>
        <v/>
      </c>
      <c r="AW36" s="13">
        <f>SUM(AW17:AW35)</f>
        <v/>
      </c>
      <c r="AX36" s="13">
        <f>SUM(AX17:AX35)</f>
        <v/>
      </c>
      <c r="AY36" s="13">
        <f>SUM(AY17:AY35)</f>
        <v/>
      </c>
      <c r="AZ36" s="13">
        <f>SUM(AZ17:AZ35)</f>
        <v/>
      </c>
      <c r="BA36" s="13">
        <f>SUM(BA17:BA35)</f>
        <v/>
      </c>
      <c r="BB36" s="14">
        <f>SUM(BB17:BB35)</f>
        <v/>
      </c>
      <c r="BC36" s="7">
        <f>SUM(BC17:BC35)</f>
        <v/>
      </c>
      <c r="BD36" s="13">
        <f>SUM(BD17:BD35)</f>
        <v/>
      </c>
      <c r="BE36" s="13">
        <f>SUM(BE17:BE35)</f>
        <v/>
      </c>
      <c r="BF36" s="13">
        <f>BE36-BD36</f>
        <v/>
      </c>
      <c r="BG36" s="13">
        <f>SUM(BG17:BG35)</f>
        <v/>
      </c>
      <c r="BH36" s="13">
        <f>SUM(BH17:BH35)</f>
        <v/>
      </c>
      <c r="BI36" s="13">
        <f>BH36-BG36</f>
        <v/>
      </c>
      <c r="BJ36" s="13">
        <f>IFERROR(BH36/31*31,0)</f>
        <v/>
      </c>
    </row>
    <row r="38">
      <c r="A38" s="7" t="n"/>
      <c r="B38" s="7" t="n"/>
      <c r="C38" s="7" t="n"/>
      <c r="D38" s="7" t="inlineStr">
        <is>
          <t>ГРУППОВЫЕ ПРОГРАММЫ</t>
        </is>
      </c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</row>
    <row r="39">
      <c r="A39" s="8" t="n">
        <v>28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Блинова Мария Александровна</t>
        </is>
      </c>
      <c r="E39" s="9" t="n">
        <v>1</v>
      </c>
      <c r="F39" s="10" t="n">
        <v>7</v>
      </c>
      <c r="G39" s="10" t="n">
        <v>0</v>
      </c>
      <c r="H39" s="10" t="n">
        <v>0</v>
      </c>
      <c r="I39" s="10" t="n">
        <v>8</v>
      </c>
      <c r="J39" s="10" t="n">
        <v>10.11724789419822</v>
      </c>
      <c r="K39" s="10">
        <f>I39-J39</f>
        <v/>
      </c>
      <c r="L39" s="10" t="n">
        <v>6492.5</v>
      </c>
      <c r="M39" s="10" t="n">
        <v>8685.59339332325</v>
      </c>
      <c r="N39" s="11">
        <f>L39-M39</f>
        <v/>
      </c>
      <c r="O39" s="9" t="n">
        <v>5</v>
      </c>
      <c r="P39" s="10" t="n">
        <v>31</v>
      </c>
      <c r="Q39" s="10" t="n">
        <v>0</v>
      </c>
      <c r="R39" s="10" t="n">
        <v>0</v>
      </c>
      <c r="S39" s="10" t="n">
        <v>36</v>
      </c>
      <c r="T39" s="10" t="n">
        <v>32.22068802645044</v>
      </c>
      <c r="U39" s="10">
        <f>S39-T39</f>
        <v/>
      </c>
      <c r="V39" s="10" t="n">
        <v>31665</v>
      </c>
      <c r="W39" s="10" t="n">
        <v>27653.60165166919</v>
      </c>
      <c r="X39" s="11">
        <f>V39-W39</f>
        <v/>
      </c>
      <c r="Y39" s="9" t="n">
        <v>6</v>
      </c>
      <c r="Z39" s="10" t="n">
        <v>31</v>
      </c>
      <c r="AA39" s="10" t="n">
        <v>0</v>
      </c>
      <c r="AB39" s="10" t="n">
        <v>0</v>
      </c>
      <c r="AC39" s="10" t="n">
        <v>37</v>
      </c>
      <c r="AD39" s="10" t="n">
        <v>32.22068802645044</v>
      </c>
      <c r="AE39" s="10">
        <f>AC39-AD39</f>
        <v/>
      </c>
      <c r="AF39" s="10" t="n">
        <v>32876.5</v>
      </c>
      <c r="AG39" s="10" t="n">
        <v>27653.60165166919</v>
      </c>
      <c r="AH39" s="11">
        <f>AF39-AG39</f>
        <v/>
      </c>
      <c r="AI39" s="9" t="n">
        <v>5</v>
      </c>
      <c r="AJ39" s="10" t="n">
        <v>26</v>
      </c>
      <c r="AK39" s="10" t="n">
        <v>0</v>
      </c>
      <c r="AL39" s="10" t="n">
        <v>0</v>
      </c>
      <c r="AM39" s="10" t="n">
        <v>31</v>
      </c>
      <c r="AN39" s="10" t="n">
        <v>32.22068802645044</v>
      </c>
      <c r="AO39" s="10">
        <f>AM39-AN39</f>
        <v/>
      </c>
      <c r="AP39" s="10" t="n">
        <v>27377.16</v>
      </c>
      <c r="AQ39" s="10" t="n">
        <v>27653.60165166919</v>
      </c>
      <c r="AR39" s="11">
        <f>AP39-AQ39</f>
        <v/>
      </c>
      <c r="AS39" s="9" t="n">
        <v>4</v>
      </c>
      <c r="AT39" s="10" t="n">
        <v>32</v>
      </c>
      <c r="AU39" s="10" t="n">
        <v>0</v>
      </c>
      <c r="AV39" s="10" t="n">
        <v>0</v>
      </c>
      <c r="AW39" s="10" t="n">
        <v>36</v>
      </c>
      <c r="AX39" s="10" t="n">
        <v>32.22068802645048</v>
      </c>
      <c r="AY39" s="10">
        <f>AW39-AX39</f>
        <v/>
      </c>
      <c r="AZ39" s="10" t="n">
        <v>29352.5</v>
      </c>
      <c r="BA39" s="10" t="n">
        <v>27653.60165166919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8" t="n">
        <v>29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Володина Ирина Анатольевна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0.8006455168070534</v>
      </c>
      <c r="K40" s="10">
        <f>I40-J40</f>
        <v/>
      </c>
      <c r="L40" s="10" t="n">
        <v>0</v>
      </c>
      <c r="M40" s="10" t="n">
        <v>655.2417480294154</v>
      </c>
      <c r="N40" s="11">
        <f>L40-M40</f>
        <v/>
      </c>
      <c r="O40" s="9" t="n">
        <v>1</v>
      </c>
      <c r="P40" s="10" t="n">
        <v>1</v>
      </c>
      <c r="Q40" s="10" t="n">
        <v>0</v>
      </c>
      <c r="R40" s="10" t="n">
        <v>0</v>
      </c>
      <c r="S40" s="10" t="n">
        <v>2</v>
      </c>
      <c r="T40" s="10" t="n">
        <v>2.549838620798236</v>
      </c>
      <c r="U40" s="10">
        <f>S40-T40</f>
        <v/>
      </c>
      <c r="V40" s="10" t="n">
        <v>2318.5</v>
      </c>
      <c r="W40" s="10" t="n">
        <v>2086.189562992646</v>
      </c>
      <c r="X40" s="11">
        <f>V40-W40</f>
        <v/>
      </c>
      <c r="Y40" s="9" t="n">
        <v>1</v>
      </c>
      <c r="Z40" s="10" t="n">
        <v>0</v>
      </c>
      <c r="AA40" s="10" t="n">
        <v>0</v>
      </c>
      <c r="AB40" s="10" t="n">
        <v>0</v>
      </c>
      <c r="AC40" s="10" t="n">
        <v>1</v>
      </c>
      <c r="AD40" s="10" t="n">
        <v>2.549838620798236</v>
      </c>
      <c r="AE40" s="10">
        <f>AC40-AD40</f>
        <v/>
      </c>
      <c r="AF40" s="10" t="n">
        <v>1588.5</v>
      </c>
      <c r="AG40" s="10" t="n">
        <v>2086.189562992646</v>
      </c>
      <c r="AH40" s="11">
        <f>AF40-AG40</f>
        <v/>
      </c>
      <c r="AI40" s="9" t="n">
        <v>0</v>
      </c>
      <c r="AJ40" s="10" t="n">
        <v>0</v>
      </c>
      <c r="AK40" s="10" t="n">
        <v>1</v>
      </c>
      <c r="AL40" s="10" t="n">
        <v>0</v>
      </c>
      <c r="AM40" s="10" t="n">
        <v>1</v>
      </c>
      <c r="AN40" s="10" t="n">
        <v>2.549838620798236</v>
      </c>
      <c r="AO40" s="10">
        <f>AM40-AN40</f>
        <v/>
      </c>
      <c r="AP40" s="10" t="n">
        <v>0</v>
      </c>
      <c r="AQ40" s="10" t="n">
        <v>2086.189562992646</v>
      </c>
      <c r="AR40" s="11">
        <f>AP40-AQ40</f>
        <v/>
      </c>
      <c r="AS40" s="9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2.549838620798239</v>
      </c>
      <c r="AY40" s="10">
        <f>AW40-AX40</f>
        <v/>
      </c>
      <c r="AZ40" s="10" t="n">
        <v>0</v>
      </c>
      <c r="BA40" s="10" t="n">
        <v>2086.189562992646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IFERROR(BH40/31*31,0)</f>
        <v/>
      </c>
    </row>
    <row r="41">
      <c r="A41" s="8" t="n">
        <v>30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Мирошниченко Анастасия Константиновна</t>
        </is>
      </c>
      <c r="E41" s="9" t="n">
        <v>2</v>
      </c>
      <c r="F41" s="10" t="n">
        <v>5</v>
      </c>
      <c r="G41" s="10" t="n">
        <v>1</v>
      </c>
      <c r="H41" s="10" t="n">
        <v>0</v>
      </c>
      <c r="I41" s="10" t="n">
        <v>8</v>
      </c>
      <c r="J41" s="10" t="n">
        <v>2.40193655042116</v>
      </c>
      <c r="K41" s="10">
        <f>I41-J41</f>
        <v/>
      </c>
      <c r="L41" s="10" t="n">
        <v>7260</v>
      </c>
      <c r="M41" s="10" t="n">
        <v>2802.978588792499</v>
      </c>
      <c r="N41" s="11">
        <f>L41-M41</f>
        <v/>
      </c>
      <c r="O41" s="9" t="n">
        <v>2</v>
      </c>
      <c r="P41" s="10" t="n">
        <v>3</v>
      </c>
      <c r="Q41" s="10" t="n">
        <v>0</v>
      </c>
      <c r="R41" s="10" t="n">
        <v>0</v>
      </c>
      <c r="S41" s="10" t="n">
        <v>5</v>
      </c>
      <c r="T41" s="10" t="n">
        <v>7.649515862394709</v>
      </c>
      <c r="U41" s="10">
        <f>S41-T41</f>
        <v/>
      </c>
      <c r="V41" s="10" t="n">
        <v>6372.5</v>
      </c>
      <c r="W41" s="10" t="n">
        <v>8924.255352801874</v>
      </c>
      <c r="X41" s="11">
        <f>V41-W41</f>
        <v/>
      </c>
      <c r="Y41" s="9" t="n">
        <v>1</v>
      </c>
      <c r="Z41" s="10" t="n">
        <v>3</v>
      </c>
      <c r="AA41" s="10" t="n">
        <v>0</v>
      </c>
      <c r="AB41" s="10" t="n">
        <v>0</v>
      </c>
      <c r="AC41" s="10" t="n">
        <v>4</v>
      </c>
      <c r="AD41" s="10" t="n">
        <v>7.649515862394709</v>
      </c>
      <c r="AE41" s="10">
        <f>AC41-AD41</f>
        <v/>
      </c>
      <c r="AF41" s="10" t="n">
        <v>3735</v>
      </c>
      <c r="AG41" s="10" t="n">
        <v>8924.255352801874</v>
      </c>
      <c r="AH41" s="11">
        <f>AF41-AG41</f>
        <v/>
      </c>
      <c r="AI41" s="9" t="n">
        <v>1</v>
      </c>
      <c r="AJ41" s="10" t="n">
        <v>0</v>
      </c>
      <c r="AK41" s="10" t="n">
        <v>0</v>
      </c>
      <c r="AL41" s="10" t="n">
        <v>0</v>
      </c>
      <c r="AM41" s="10" t="n">
        <v>1</v>
      </c>
      <c r="AN41" s="10" t="n">
        <v>7.649515862394709</v>
      </c>
      <c r="AO41" s="10">
        <f>AM41-AN41</f>
        <v/>
      </c>
      <c r="AP41" s="10" t="n">
        <v>1727.5</v>
      </c>
      <c r="AQ41" s="10" t="n">
        <v>8924.255352801874</v>
      </c>
      <c r="AR41" s="11">
        <f>AP41-AQ41</f>
        <v/>
      </c>
      <c r="AS41" s="9" t="n">
        <v>3</v>
      </c>
      <c r="AT41" s="10" t="n">
        <v>1</v>
      </c>
      <c r="AU41" s="10" t="n">
        <v>0</v>
      </c>
      <c r="AV41" s="10" t="n">
        <v>0</v>
      </c>
      <c r="AW41" s="10" t="n">
        <v>4</v>
      </c>
      <c r="AX41" s="10" t="n">
        <v>7.649515862394718</v>
      </c>
      <c r="AY41" s="10">
        <f>AW41-AX41</f>
        <v/>
      </c>
      <c r="AZ41" s="10" t="n">
        <v>4447.5</v>
      </c>
      <c r="BA41" s="10" t="n">
        <v>8924.255352801876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IFERROR(BH41/31*31,0)</f>
        <v/>
      </c>
    </row>
    <row r="42">
      <c r="A42" s="8" t="n">
        <v>31</v>
      </c>
      <c r="B42" s="8" t="inlineStr">
        <is>
          <t>2026-03-01</t>
        </is>
      </c>
      <c r="C42" s="8" t="inlineStr">
        <is>
          <t>ПТ</t>
        </is>
      </c>
      <c r="D42" s="8" t="inlineStr">
        <is>
          <t>Мусиенко Любовь Петровна</t>
        </is>
      </c>
      <c r="E42" s="9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0.2183578682201055</v>
      </c>
      <c r="K42" s="10">
        <f>I42-J42</f>
        <v/>
      </c>
      <c r="L42" s="10" t="n">
        <v>0</v>
      </c>
      <c r="M42" s="10" t="n">
        <v>167.4506689408506</v>
      </c>
      <c r="N42" s="11">
        <f>L42-M42</f>
        <v/>
      </c>
      <c r="O42" s="9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0.6954105329449735</v>
      </c>
      <c r="U42" s="10">
        <f>S42-T42</f>
        <v/>
      </c>
      <c r="V42" s="10" t="n">
        <v>0</v>
      </c>
      <c r="W42" s="10" t="n">
        <v>533.1373327647873</v>
      </c>
      <c r="X42" s="11">
        <f>V42-W42</f>
        <v/>
      </c>
      <c r="Y42" s="9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0.6954105329449735</v>
      </c>
      <c r="AE42" s="10">
        <f>AC42-AD42</f>
        <v/>
      </c>
      <c r="AF42" s="10" t="n">
        <v>0</v>
      </c>
      <c r="AG42" s="10" t="n">
        <v>533.1373327647873</v>
      </c>
      <c r="AH42" s="11">
        <f>AF42-AG42</f>
        <v/>
      </c>
      <c r="AI42" s="9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0.6954105329449735</v>
      </c>
      <c r="AO42" s="10">
        <f>AM42-AN42</f>
        <v/>
      </c>
      <c r="AP42" s="10" t="n">
        <v>0</v>
      </c>
      <c r="AQ42" s="10" t="n">
        <v>533.1373327647873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0.6954105329449745</v>
      </c>
      <c r="AY42" s="10">
        <f>AW42-AX42</f>
        <v/>
      </c>
      <c r="AZ42" s="10" t="n">
        <v>0</v>
      </c>
      <c r="BA42" s="10" t="n">
        <v>533.1373327647874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IFERROR(BH42/31*31,0)</f>
        <v/>
      </c>
    </row>
    <row r="43">
      <c r="A43" s="8" t="n">
        <v>32</v>
      </c>
      <c r="B43" s="8" t="inlineStr">
        <is>
          <t>2026-03-01</t>
        </is>
      </c>
      <c r="C43" s="8" t="inlineStr">
        <is>
          <t>МТ</t>
        </is>
      </c>
      <c r="D43" s="8" t="inlineStr">
        <is>
          <t>Сабирова Дина Юрьевна</t>
        </is>
      </c>
      <c r="E43" s="9" t="n">
        <v>2</v>
      </c>
      <c r="F43" s="10" t="n">
        <v>0</v>
      </c>
      <c r="G43" s="10" t="n">
        <v>0</v>
      </c>
      <c r="H43" s="10" t="n">
        <v>0</v>
      </c>
      <c r="I43" s="10" t="n">
        <v>2</v>
      </c>
      <c r="J43" s="10" t="n">
        <v>1.382933165394001</v>
      </c>
      <c r="K43" s="10">
        <f>I43-J43</f>
        <v/>
      </c>
      <c r="L43" s="10" t="n">
        <v>3847.5</v>
      </c>
      <c r="M43" s="10" t="n">
        <v>2031.249418891188</v>
      </c>
      <c r="N43" s="11">
        <f>L43-M43</f>
        <v/>
      </c>
      <c r="O43" s="9" t="n">
        <v>4</v>
      </c>
      <c r="P43" s="10" t="n">
        <v>1</v>
      </c>
      <c r="Q43" s="10" t="n">
        <v>0</v>
      </c>
      <c r="R43" s="10" t="n">
        <v>0</v>
      </c>
      <c r="S43" s="10" t="n">
        <v>5</v>
      </c>
      <c r="T43" s="10" t="n">
        <v>4.404266708651499</v>
      </c>
      <c r="U43" s="10">
        <f>S43-T43</f>
        <v/>
      </c>
      <c r="V43" s="10" t="n">
        <v>8335.5</v>
      </c>
      <c r="W43" s="10" t="n">
        <v>6467.187645277202</v>
      </c>
      <c r="X43" s="11">
        <f>V43-W43</f>
        <v/>
      </c>
      <c r="Y43" s="9" t="n">
        <v>5</v>
      </c>
      <c r="Z43" s="10" t="n">
        <v>2</v>
      </c>
      <c r="AA43" s="10" t="n">
        <v>1</v>
      </c>
      <c r="AB43" s="10" t="n">
        <v>0</v>
      </c>
      <c r="AC43" s="10" t="n">
        <v>8</v>
      </c>
      <c r="AD43" s="10" t="n">
        <v>4.404266708651499</v>
      </c>
      <c r="AE43" s="10">
        <f>AC43-AD43</f>
        <v/>
      </c>
      <c r="AF43" s="10" t="n">
        <v>11312.5</v>
      </c>
      <c r="AG43" s="10" t="n">
        <v>6467.187645277202</v>
      </c>
      <c r="AH43" s="11">
        <f>AF43-AG43</f>
        <v/>
      </c>
      <c r="AI43" s="9" t="n">
        <v>7</v>
      </c>
      <c r="AJ43" s="10" t="n">
        <v>1</v>
      </c>
      <c r="AK43" s="10" t="n">
        <v>0</v>
      </c>
      <c r="AL43" s="10" t="n">
        <v>0</v>
      </c>
      <c r="AM43" s="10" t="n">
        <v>8</v>
      </c>
      <c r="AN43" s="10" t="n">
        <v>4.404266708651499</v>
      </c>
      <c r="AO43" s="10">
        <f>AM43-AN43</f>
        <v/>
      </c>
      <c r="AP43" s="10" t="n">
        <v>12268</v>
      </c>
      <c r="AQ43" s="10" t="n">
        <v>6467.187645277202</v>
      </c>
      <c r="AR43" s="11">
        <f>AP43-AQ43</f>
        <v/>
      </c>
      <c r="AS43" s="9" t="n">
        <v>2</v>
      </c>
      <c r="AT43" s="10" t="n">
        <v>4</v>
      </c>
      <c r="AU43" s="10" t="n">
        <v>0</v>
      </c>
      <c r="AV43" s="10" t="n">
        <v>0</v>
      </c>
      <c r="AW43" s="10" t="n">
        <v>6</v>
      </c>
      <c r="AX43" s="10" t="n">
        <v>4.404266708651504</v>
      </c>
      <c r="AY43" s="10">
        <f>AW43-AX43</f>
        <v/>
      </c>
      <c r="AZ43" s="10" t="n">
        <v>6255</v>
      </c>
      <c r="BA43" s="10" t="n">
        <v>6467.187645277203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IFERROR(BH43/31*31,0)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Шахова Юлия Александровна</t>
        </is>
      </c>
      <c r="E44" s="9" t="n">
        <v>1</v>
      </c>
      <c r="F44" s="10" t="n">
        <v>0</v>
      </c>
      <c r="G44" s="10" t="n">
        <v>0</v>
      </c>
      <c r="H44" s="10" t="n">
        <v>0</v>
      </c>
      <c r="I44" s="10" t="n">
        <v>1</v>
      </c>
      <c r="J44" s="10" t="n">
        <v>3.930441627961899</v>
      </c>
      <c r="K44" s="10">
        <f>I44-J44</f>
        <v/>
      </c>
      <c r="L44" s="10" t="n">
        <v>1606.5</v>
      </c>
      <c r="M44" s="10" t="n">
        <v>4623.094555540875</v>
      </c>
      <c r="N44" s="11">
        <f>L44-M44</f>
        <v/>
      </c>
      <c r="O44" s="9" t="n">
        <v>9</v>
      </c>
      <c r="P44" s="10" t="n">
        <v>4</v>
      </c>
      <c r="Q44" s="10" t="n">
        <v>0</v>
      </c>
      <c r="R44" s="10" t="n">
        <v>0</v>
      </c>
      <c r="S44" s="10" t="n">
        <v>13</v>
      </c>
      <c r="T44" s="10" t="n">
        <v>12.51738959300952</v>
      </c>
      <c r="U44" s="10">
        <f>S44-T44</f>
        <v/>
      </c>
      <c r="V44" s="10" t="n">
        <v>18409.5</v>
      </c>
      <c r="W44" s="10" t="n">
        <v>14719.22636111478</v>
      </c>
      <c r="X44" s="11">
        <f>V44-W44</f>
        <v/>
      </c>
      <c r="Y44" s="9" t="n">
        <v>9</v>
      </c>
      <c r="Z44" s="10" t="n">
        <v>4</v>
      </c>
      <c r="AA44" s="10" t="n">
        <v>1</v>
      </c>
      <c r="AB44" s="10" t="n">
        <v>0</v>
      </c>
      <c r="AC44" s="10" t="n">
        <v>14</v>
      </c>
      <c r="AD44" s="10" t="n">
        <v>12.51738959300952</v>
      </c>
      <c r="AE44" s="10">
        <f>AC44-AD44</f>
        <v/>
      </c>
      <c r="AF44" s="10" t="n">
        <v>18352.5</v>
      </c>
      <c r="AG44" s="10" t="n">
        <v>14719.22636111478</v>
      </c>
      <c r="AH44" s="11">
        <f>AF44-AG44</f>
        <v/>
      </c>
      <c r="AI44" s="9" t="n">
        <v>12</v>
      </c>
      <c r="AJ44" s="10" t="n">
        <v>2</v>
      </c>
      <c r="AK44" s="10" t="n">
        <v>0</v>
      </c>
      <c r="AL44" s="10" t="n">
        <v>0</v>
      </c>
      <c r="AM44" s="10" t="n">
        <v>14</v>
      </c>
      <c r="AN44" s="10" t="n">
        <v>12.51738959300952</v>
      </c>
      <c r="AO44" s="10">
        <f>AM44-AN44</f>
        <v/>
      </c>
      <c r="AP44" s="10" t="n">
        <v>22321.84</v>
      </c>
      <c r="AQ44" s="10" t="n">
        <v>14719.22636111478</v>
      </c>
      <c r="AR44" s="11">
        <f>AP44-AQ44</f>
        <v/>
      </c>
      <c r="AS44" s="9" t="n">
        <v>9</v>
      </c>
      <c r="AT44" s="10" t="n">
        <v>4</v>
      </c>
      <c r="AU44" s="10" t="n">
        <v>0</v>
      </c>
      <c r="AV44" s="10" t="n">
        <v>0</v>
      </c>
      <c r="AW44" s="10" t="n">
        <v>13</v>
      </c>
      <c r="AX44" s="10" t="n">
        <v>12.51738959300954</v>
      </c>
      <c r="AY44" s="10">
        <f>AW44-AX44</f>
        <v/>
      </c>
      <c r="AZ44" s="10" t="n">
        <v>19238</v>
      </c>
      <c r="BA44" s="10" t="n">
        <v>14719.22636111478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IFERROR(BH44/31*31,0)</f>
        <v/>
      </c>
    </row>
    <row r="45">
      <c r="A45" s="8" t="n">
        <v>34</v>
      </c>
      <c r="B45" s="8" t="inlineStr">
        <is>
          <t>2026-03-01</t>
        </is>
      </c>
      <c r="C45" s="8" t="inlineStr">
        <is>
          <t>ПТ</t>
        </is>
      </c>
      <c r="D45" s="8" t="inlineStr">
        <is>
          <t>Ямова Жанна Николаевна</t>
        </is>
      </c>
      <c r="E45" s="9" t="n">
        <v>8</v>
      </c>
      <c r="F45" s="10" t="n">
        <v>0</v>
      </c>
      <c r="G45" s="10" t="n">
        <v>0</v>
      </c>
      <c r="H45" s="10" t="n">
        <v>0</v>
      </c>
      <c r="I45" s="10" t="n">
        <v>8</v>
      </c>
      <c r="J45" s="10" t="n">
        <v>7.060237739116744</v>
      </c>
      <c r="K45" s="10">
        <f>I45-J45</f>
        <v/>
      </c>
      <c r="L45" s="10" t="n">
        <v>13819.5</v>
      </c>
      <c r="M45" s="10" t="n">
        <v>10156.24709445594</v>
      </c>
      <c r="N45" s="11">
        <f>L45-M45</f>
        <v/>
      </c>
      <c r="O45" s="9" t="n">
        <v>21</v>
      </c>
      <c r="P45" s="10" t="n">
        <v>4</v>
      </c>
      <c r="Q45" s="10" t="n">
        <v>0</v>
      </c>
      <c r="R45" s="10" t="n">
        <v>0</v>
      </c>
      <c r="S45" s="10" t="n">
        <v>25</v>
      </c>
      <c r="T45" s="10" t="n">
        <v>22.48494056522081</v>
      </c>
      <c r="U45" s="10">
        <f>S45-T45</f>
        <v/>
      </c>
      <c r="V45" s="10" t="n">
        <v>39176.83</v>
      </c>
      <c r="W45" s="10" t="n">
        <v>32335.93822638601</v>
      </c>
      <c r="X45" s="11">
        <f>V45-W45</f>
        <v/>
      </c>
      <c r="Y45" s="9" t="n">
        <v>21</v>
      </c>
      <c r="Z45" s="10" t="n">
        <v>6</v>
      </c>
      <c r="AA45" s="10" t="n">
        <v>0</v>
      </c>
      <c r="AB45" s="10" t="n">
        <v>0</v>
      </c>
      <c r="AC45" s="10" t="n">
        <v>27</v>
      </c>
      <c r="AD45" s="10" t="n">
        <v>22.48494056522081</v>
      </c>
      <c r="AE45" s="10">
        <f>AC45-AD45</f>
        <v/>
      </c>
      <c r="AF45" s="10" t="n">
        <v>38647.83</v>
      </c>
      <c r="AG45" s="10" t="n">
        <v>32335.93822638601</v>
      </c>
      <c r="AH45" s="11">
        <f>AF45-AG45</f>
        <v/>
      </c>
      <c r="AI45" s="9" t="n">
        <v>20</v>
      </c>
      <c r="AJ45" s="10" t="n">
        <v>1</v>
      </c>
      <c r="AK45" s="10" t="n">
        <v>0</v>
      </c>
      <c r="AL45" s="10" t="n">
        <v>0</v>
      </c>
      <c r="AM45" s="10" t="n">
        <v>21</v>
      </c>
      <c r="AN45" s="10" t="n">
        <v>22.48494056522081</v>
      </c>
      <c r="AO45" s="10">
        <f>AM45-AN45</f>
        <v/>
      </c>
      <c r="AP45" s="10" t="n">
        <v>34848.83</v>
      </c>
      <c r="AQ45" s="10" t="n">
        <v>32335.93822638601</v>
      </c>
      <c r="AR45" s="11">
        <f>AP45-AQ45</f>
        <v/>
      </c>
      <c r="AS45" s="9" t="n">
        <v>16</v>
      </c>
      <c r="AT45" s="10" t="n">
        <v>4</v>
      </c>
      <c r="AU45" s="10" t="n">
        <v>0</v>
      </c>
      <c r="AV45" s="10" t="n">
        <v>0</v>
      </c>
      <c r="AW45" s="10" t="n">
        <v>20</v>
      </c>
      <c r="AX45" s="10" t="n">
        <v>22.48494056522084</v>
      </c>
      <c r="AY45" s="10">
        <f>AW45-AX45</f>
        <v/>
      </c>
      <c r="AZ45" s="10" t="n">
        <v>26790.83</v>
      </c>
      <c r="BA45" s="10" t="n">
        <v>32335.93822638602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IFERROR(BH45/31*31,0)</f>
        <v/>
      </c>
    </row>
    <row r="46">
      <c r="A46" s="7" t="n"/>
      <c r="B46" s="7" t="n"/>
      <c r="C46" s="7" t="n"/>
      <c r="D46" s="7" t="inlineStr">
        <is>
          <t>Итого ГРУППОВЫЕ ПРОГРАММЫ</t>
        </is>
      </c>
      <c r="E46" s="12">
        <f>SUM(E39:E45)</f>
        <v/>
      </c>
      <c r="F46" s="13">
        <f>SUM(F39:F45)</f>
        <v/>
      </c>
      <c r="G46" s="13">
        <f>SUM(G39:G45)</f>
        <v/>
      </c>
      <c r="H46" s="13">
        <f>SUM(H39:H45)</f>
        <v/>
      </c>
      <c r="I46" s="13">
        <f>SUM(I39:I45)</f>
        <v/>
      </c>
      <c r="J46" s="13">
        <f>SUM(J39:J45)</f>
        <v/>
      </c>
      <c r="K46" s="13">
        <f>SUM(K39:K45)</f>
        <v/>
      </c>
      <c r="L46" s="13">
        <f>SUM(L39:L45)</f>
        <v/>
      </c>
      <c r="M46" s="13">
        <f>SUM(M39:M45)</f>
        <v/>
      </c>
      <c r="N46" s="14">
        <f>SUM(N39:N45)</f>
        <v/>
      </c>
      <c r="O46" s="12">
        <f>SUM(O39:O45)</f>
        <v/>
      </c>
      <c r="P46" s="13">
        <f>SUM(P39:P45)</f>
        <v/>
      </c>
      <c r="Q46" s="13">
        <f>SUM(Q39:Q45)</f>
        <v/>
      </c>
      <c r="R46" s="13">
        <f>SUM(R39:R45)</f>
        <v/>
      </c>
      <c r="S46" s="13">
        <f>SUM(S39:S45)</f>
        <v/>
      </c>
      <c r="T46" s="13">
        <f>SUM(T39:T45)</f>
        <v/>
      </c>
      <c r="U46" s="13">
        <f>SUM(U39:U45)</f>
        <v/>
      </c>
      <c r="V46" s="13">
        <f>SUM(V39:V45)</f>
        <v/>
      </c>
      <c r="W46" s="13">
        <f>SUM(W39:W45)</f>
        <v/>
      </c>
      <c r="X46" s="14">
        <f>SUM(X39:X45)</f>
        <v/>
      </c>
      <c r="Y46" s="12">
        <f>SUM(Y39:Y45)</f>
        <v/>
      </c>
      <c r="Z46" s="13">
        <f>SUM(Z39:Z45)</f>
        <v/>
      </c>
      <c r="AA46" s="13">
        <f>SUM(AA39:AA45)</f>
        <v/>
      </c>
      <c r="AB46" s="13">
        <f>SUM(AB39:AB45)</f>
        <v/>
      </c>
      <c r="AC46" s="13">
        <f>SUM(AC39:AC45)</f>
        <v/>
      </c>
      <c r="AD46" s="13">
        <f>SUM(AD39:AD45)</f>
        <v/>
      </c>
      <c r="AE46" s="13">
        <f>SUM(AE39:AE45)</f>
        <v/>
      </c>
      <c r="AF46" s="13">
        <f>SUM(AF39:AF45)</f>
        <v/>
      </c>
      <c r="AG46" s="13">
        <f>SUM(AG39:AG45)</f>
        <v/>
      </c>
      <c r="AH46" s="14">
        <f>SUM(AH39:AH45)</f>
        <v/>
      </c>
      <c r="AI46" s="12">
        <f>SUM(AI39:AI45)</f>
        <v/>
      </c>
      <c r="AJ46" s="13">
        <f>SUM(AJ39:AJ45)</f>
        <v/>
      </c>
      <c r="AK46" s="13">
        <f>SUM(AK39:AK45)</f>
        <v/>
      </c>
      <c r="AL46" s="13">
        <f>SUM(AL39:AL45)</f>
        <v/>
      </c>
      <c r="AM46" s="13">
        <f>SUM(AM39:AM45)</f>
        <v/>
      </c>
      <c r="AN46" s="13">
        <f>SUM(AN39:AN45)</f>
        <v/>
      </c>
      <c r="AO46" s="13">
        <f>SUM(AO39:AO45)</f>
        <v/>
      </c>
      <c r="AP46" s="13">
        <f>SUM(AP39:AP45)</f>
        <v/>
      </c>
      <c r="AQ46" s="13">
        <f>SUM(AQ39:AQ45)</f>
        <v/>
      </c>
      <c r="AR46" s="14">
        <f>SUM(AR39:AR45)</f>
        <v/>
      </c>
      <c r="AS46" s="12">
        <f>SUM(AS39:AS45)</f>
        <v/>
      </c>
      <c r="AT46" s="13">
        <f>SUM(AT39:AT45)</f>
        <v/>
      </c>
      <c r="AU46" s="13">
        <f>SUM(AU39:AU45)</f>
        <v/>
      </c>
      <c r="AV46" s="13">
        <f>SUM(AV39:AV45)</f>
        <v/>
      </c>
      <c r="AW46" s="13">
        <f>SUM(AW39:AW45)</f>
        <v/>
      </c>
      <c r="AX46" s="13">
        <f>SUM(AX39:AX45)</f>
        <v/>
      </c>
      <c r="AY46" s="13">
        <f>SUM(AY39:AY45)</f>
        <v/>
      </c>
      <c r="AZ46" s="13">
        <f>SUM(AZ39:AZ45)</f>
        <v/>
      </c>
      <c r="BA46" s="13">
        <f>SUM(BA39:BA45)</f>
        <v/>
      </c>
      <c r="BB46" s="14">
        <f>SUM(BB39:BB45)</f>
        <v/>
      </c>
      <c r="BC46" s="7">
        <f>SUM(BC39:BC45)</f>
        <v/>
      </c>
      <c r="BD46" s="13">
        <f>SUM(BD39:BD45)</f>
        <v/>
      </c>
      <c r="BE46" s="13">
        <f>SUM(BE39:BE45)</f>
        <v/>
      </c>
      <c r="BF46" s="13">
        <f>BE46-BD46</f>
        <v/>
      </c>
      <c r="BG46" s="13">
        <f>SUM(BG39:BG45)</f>
        <v/>
      </c>
      <c r="BH46" s="13">
        <f>SUM(BH39:BH45)</f>
        <v/>
      </c>
      <c r="BI46" s="13">
        <f>BH46-BG46</f>
        <v/>
      </c>
      <c r="BJ46" s="13">
        <f>IFERROR(BH46/31*31,0)</f>
        <v/>
      </c>
    </row>
    <row r="48">
      <c r="A48" s="7" t="n"/>
      <c r="B48" s="7" t="n"/>
      <c r="C48" s="7" t="n"/>
      <c r="D48" s="7" t="inlineStr">
        <is>
          <t>БОЕВЫЕ ИСКУССТВА</t>
        </is>
      </c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7" t="n"/>
      <c r="P48" s="7" t="n"/>
      <c r="Q48" s="7" t="n"/>
      <c r="R48" s="7" t="n"/>
      <c r="S48" s="7" t="n"/>
      <c r="T48" s="7" t="n"/>
      <c r="U48" s="7" t="n"/>
      <c r="V48" s="7" t="n"/>
      <c r="W48" s="7" t="n"/>
      <c r="X48" s="7" t="n"/>
      <c r="Y48" s="7" t="n"/>
      <c r="Z48" s="7" t="n"/>
      <c r="AA48" s="7" t="n"/>
      <c r="AB48" s="7" t="n"/>
      <c r="AC48" s="7" t="n"/>
      <c r="AD48" s="7" t="n"/>
      <c r="AE48" s="7" t="n"/>
      <c r="AF48" s="7" t="n"/>
      <c r="AG48" s="7" t="n"/>
      <c r="AH48" s="7" t="n"/>
      <c r="AI48" s="7" t="n"/>
      <c r="AJ48" s="7" t="n"/>
      <c r="AK48" s="7" t="n"/>
      <c r="AL48" s="7" t="n"/>
      <c r="AM48" s="7" t="n"/>
      <c r="AN48" s="7" t="n"/>
      <c r="AO48" s="7" t="n"/>
      <c r="AP48" s="7" t="n"/>
      <c r="AQ48" s="7" t="n"/>
      <c r="AR48" s="7" t="n"/>
      <c r="AS48" s="7" t="n"/>
      <c r="AT48" s="7" t="n"/>
      <c r="AU48" s="7" t="n"/>
      <c r="AV48" s="7" t="n"/>
      <c r="AW48" s="7" t="n"/>
      <c r="AX48" s="7" t="n"/>
      <c r="AY48" s="7" t="n"/>
      <c r="AZ48" s="7" t="n"/>
      <c r="BA48" s="7" t="n"/>
      <c r="BB48" s="7" t="n"/>
      <c r="BC48" s="7" t="n"/>
      <c r="BD48" s="7" t="n"/>
      <c r="BE48" s="7" t="n"/>
      <c r="BF48" s="7" t="n"/>
      <c r="BG48" s="7" t="n"/>
      <c r="BH48" s="7" t="n"/>
      <c r="BI48" s="7" t="n"/>
      <c r="BJ48" s="7" t="n"/>
    </row>
    <row r="49">
      <c r="A49" s="8" t="n">
        <v>35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Кадыров Вадим Камильевич</t>
        </is>
      </c>
      <c r="E49" s="9" t="n">
        <v>0</v>
      </c>
      <c r="F49" s="10" t="n">
        <v>0</v>
      </c>
      <c r="G49" s="10" t="n">
        <v>0</v>
      </c>
      <c r="H49" s="10" t="n">
        <v>0</v>
      </c>
      <c r="I49" s="10" t="n">
        <v>0</v>
      </c>
      <c r="J49" s="10" t="n">
        <v>0.07278595607336849</v>
      </c>
      <c r="K49" s="10">
        <f>I49-J49</f>
        <v/>
      </c>
      <c r="L49" s="10" t="n">
        <v>0</v>
      </c>
      <c r="M49" s="10" t="n">
        <v>87.36556640392205</v>
      </c>
      <c r="N49" s="11">
        <f>L49-M49</f>
        <v/>
      </c>
      <c r="O49" s="9" t="n">
        <v>0</v>
      </c>
      <c r="P49" s="10" t="n">
        <v>0</v>
      </c>
      <c r="Q49" s="10" t="n">
        <v>0</v>
      </c>
      <c r="R49" s="10" t="n">
        <v>0</v>
      </c>
      <c r="S49" s="10" t="n">
        <v>0</v>
      </c>
      <c r="T49" s="10" t="n">
        <v>0.2318035109816578</v>
      </c>
      <c r="U49" s="10">
        <f>S49-T49</f>
        <v/>
      </c>
      <c r="V49" s="10" t="n">
        <v>0</v>
      </c>
      <c r="W49" s="10" t="n">
        <v>278.1586083990194</v>
      </c>
      <c r="X49" s="11">
        <f>V49-W49</f>
        <v/>
      </c>
      <c r="Y49" s="9" t="n">
        <v>0</v>
      </c>
      <c r="Z49" s="10" t="n">
        <v>0</v>
      </c>
      <c r="AA49" s="10" t="n">
        <v>0</v>
      </c>
      <c r="AB49" s="10" t="n">
        <v>0</v>
      </c>
      <c r="AC49" s="10" t="n">
        <v>0</v>
      </c>
      <c r="AD49" s="10" t="n">
        <v>0.2318035109816578</v>
      </c>
      <c r="AE49" s="10">
        <f>AC49-AD49</f>
        <v/>
      </c>
      <c r="AF49" s="10" t="n">
        <v>0</v>
      </c>
      <c r="AG49" s="10" t="n">
        <v>278.1586083990194</v>
      </c>
      <c r="AH49" s="11">
        <f>AF49-AG49</f>
        <v/>
      </c>
      <c r="AI49" s="9" t="n">
        <v>0</v>
      </c>
      <c r="AJ49" s="10" t="n">
        <v>0</v>
      </c>
      <c r="AK49" s="10" t="n">
        <v>0</v>
      </c>
      <c r="AL49" s="10" t="n">
        <v>0</v>
      </c>
      <c r="AM49" s="10" t="n">
        <v>0</v>
      </c>
      <c r="AN49" s="10" t="n">
        <v>0.2318035109816578</v>
      </c>
      <c r="AO49" s="10">
        <f>AM49-AN49</f>
        <v/>
      </c>
      <c r="AP49" s="10" t="n">
        <v>0</v>
      </c>
      <c r="AQ49" s="10" t="n">
        <v>278.1586083990194</v>
      </c>
      <c r="AR49" s="11">
        <f>AP49-AQ49</f>
        <v/>
      </c>
      <c r="AS49" s="9" t="n">
        <v>2</v>
      </c>
      <c r="AT49" s="10" t="n">
        <v>0</v>
      </c>
      <c r="AU49" s="10" t="n">
        <v>0</v>
      </c>
      <c r="AV49" s="10" t="n">
        <v>0</v>
      </c>
      <c r="AW49" s="10" t="n">
        <v>2</v>
      </c>
      <c r="AX49" s="10" t="n">
        <v>0.2318035109816581</v>
      </c>
      <c r="AY49" s="10">
        <f>AW49-AX49</f>
        <v/>
      </c>
      <c r="AZ49" s="10" t="n">
        <v>2975</v>
      </c>
      <c r="BA49" s="10" t="n">
        <v>278.1586083990195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IFERROR(BH49/31*31,0)</f>
        <v/>
      </c>
    </row>
    <row r="50">
      <c r="A50" s="8" t="n">
        <v>36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Кармушев Ростислав Николаевич</t>
        </is>
      </c>
      <c r="E50" s="9" t="n">
        <v>2</v>
      </c>
      <c r="F50" s="10" t="n">
        <v>0</v>
      </c>
      <c r="G50" s="10" t="n">
        <v>0</v>
      </c>
      <c r="H50" s="10" t="n">
        <v>0</v>
      </c>
      <c r="I50" s="10" t="n">
        <v>2</v>
      </c>
      <c r="J50" s="10" t="n">
        <v>1.237361253247264</v>
      </c>
      <c r="K50" s="10">
        <f>I50-J50</f>
        <v/>
      </c>
      <c r="L50" s="10" t="n">
        <v>3496.5</v>
      </c>
      <c r="M50" s="10" t="n">
        <v>1514.336484334649</v>
      </c>
      <c r="N50" s="11">
        <f>L50-M50</f>
        <v/>
      </c>
      <c r="O50" s="9" t="n">
        <v>2</v>
      </c>
      <c r="P50" s="10" t="n">
        <v>0</v>
      </c>
      <c r="Q50" s="10" t="n">
        <v>1</v>
      </c>
      <c r="R50" s="10" t="n">
        <v>0</v>
      </c>
      <c r="S50" s="10" t="n">
        <v>3</v>
      </c>
      <c r="T50" s="10" t="n">
        <v>3.940659686688183</v>
      </c>
      <c r="U50" s="10">
        <f>S50-T50</f>
        <v/>
      </c>
      <c r="V50" s="10" t="n">
        <v>2929.5</v>
      </c>
      <c r="W50" s="10" t="n">
        <v>4821.415878916338</v>
      </c>
      <c r="X50" s="11">
        <f>V50-W50</f>
        <v/>
      </c>
      <c r="Y50" s="9" t="n">
        <v>2</v>
      </c>
      <c r="Z50" s="10" t="n">
        <v>0</v>
      </c>
      <c r="AA50" s="10" t="n">
        <v>0</v>
      </c>
      <c r="AB50" s="10" t="n">
        <v>0</v>
      </c>
      <c r="AC50" s="10" t="n">
        <v>2</v>
      </c>
      <c r="AD50" s="10" t="n">
        <v>3.940659686688183</v>
      </c>
      <c r="AE50" s="10">
        <f>AC50-AD50</f>
        <v/>
      </c>
      <c r="AF50" s="10" t="n">
        <v>2958.5</v>
      </c>
      <c r="AG50" s="10" t="n">
        <v>4821.415878916338</v>
      </c>
      <c r="AH50" s="11">
        <f>AF50-AG50</f>
        <v/>
      </c>
      <c r="AI50" s="9" t="n">
        <v>4</v>
      </c>
      <c r="AJ50" s="10" t="n">
        <v>0</v>
      </c>
      <c r="AK50" s="10" t="n">
        <v>0</v>
      </c>
      <c r="AL50" s="10" t="n">
        <v>0</v>
      </c>
      <c r="AM50" s="10" t="n">
        <v>4</v>
      </c>
      <c r="AN50" s="10" t="n">
        <v>3.940659686688183</v>
      </c>
      <c r="AO50" s="10">
        <f>AM50-AN50</f>
        <v/>
      </c>
      <c r="AP50" s="10" t="n">
        <v>5917</v>
      </c>
      <c r="AQ50" s="10" t="n">
        <v>4821.415878916338</v>
      </c>
      <c r="AR50" s="11">
        <f>AP50-AQ50</f>
        <v/>
      </c>
      <c r="AS50" s="9" t="n">
        <v>4</v>
      </c>
      <c r="AT50" s="10" t="n">
        <v>0</v>
      </c>
      <c r="AU50" s="10" t="n">
        <v>0</v>
      </c>
      <c r="AV50" s="10" t="n">
        <v>0</v>
      </c>
      <c r="AW50" s="10" t="n">
        <v>4</v>
      </c>
      <c r="AX50" s="10" t="n">
        <v>3.940659686688188</v>
      </c>
      <c r="AY50" s="10">
        <f>AW50-AX50</f>
        <v/>
      </c>
      <c r="AZ50" s="10" t="n">
        <v>6171.5</v>
      </c>
      <c r="BA50" s="10" t="n">
        <v>4821.415878916338</v>
      </c>
      <c r="BB50" s="11">
        <f>AZ50-BA50</f>
        <v/>
      </c>
      <c r="BD50" s="10">
        <f>SUM(J50,T50,AD50,AN50,AX50)</f>
        <v/>
      </c>
      <c r="BE50" s="10">
        <f>SUM(I50,S50,AC50,AM50,AW50)</f>
        <v/>
      </c>
      <c r="BF50" s="10">
        <f>BE50-BD50</f>
        <v/>
      </c>
      <c r="BG50" s="10">
        <f>SUM(M50,W50,AG50,AQ50,BA50)</f>
        <v/>
      </c>
      <c r="BH50" s="10">
        <f>SUM(L50,V50,AF50,AP50,AZ50)</f>
        <v/>
      </c>
      <c r="BI50" s="10">
        <f>BH50-BG50</f>
        <v/>
      </c>
      <c r="BJ50" s="10">
        <f>IFERROR(BH50/31*31,0)</f>
        <v/>
      </c>
    </row>
    <row r="51">
      <c r="A51" s="8" t="n">
        <v>37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Ширгаков Эдуард Фликсович</t>
        </is>
      </c>
      <c r="E51" s="9" t="n">
        <v>0</v>
      </c>
      <c r="F51" s="10" t="n">
        <v>3</v>
      </c>
      <c r="G51" s="10" t="n">
        <v>2</v>
      </c>
      <c r="H51" s="10" t="n">
        <v>0</v>
      </c>
      <c r="I51" s="10" t="n">
        <v>5</v>
      </c>
      <c r="J51" s="10" t="n">
        <v>5.968448398016216</v>
      </c>
      <c r="K51" s="10">
        <f>I51-J51</f>
        <v/>
      </c>
      <c r="L51" s="10" t="n">
        <v>2230</v>
      </c>
      <c r="M51" s="10" t="n">
        <v>3494.622656156882</v>
      </c>
      <c r="N51" s="11">
        <f>L51-M51</f>
        <v/>
      </c>
      <c r="O51" s="9" t="n">
        <v>6</v>
      </c>
      <c r="P51" s="10" t="n">
        <v>11</v>
      </c>
      <c r="Q51" s="10" t="n">
        <v>0</v>
      </c>
      <c r="R51" s="10" t="n">
        <v>0</v>
      </c>
      <c r="S51" s="10" t="n">
        <v>17</v>
      </c>
      <c r="T51" s="10" t="n">
        <v>19.00788790049594</v>
      </c>
      <c r="U51" s="10">
        <f>S51-T51</f>
        <v/>
      </c>
      <c r="V51" s="10" t="n">
        <v>18213.75</v>
      </c>
      <c r="W51" s="10" t="n">
        <v>11126.34433596078</v>
      </c>
      <c r="X51" s="11">
        <f>V51-W51</f>
        <v/>
      </c>
      <c r="Y51" s="9" t="n">
        <v>4</v>
      </c>
      <c r="Z51" s="10" t="n">
        <v>7</v>
      </c>
      <c r="AA51" s="10" t="n">
        <v>1</v>
      </c>
      <c r="AB51" s="10" t="n">
        <v>0</v>
      </c>
      <c r="AC51" s="10" t="n">
        <v>12</v>
      </c>
      <c r="AD51" s="10" t="n">
        <v>19.00788790049594</v>
      </c>
      <c r="AE51" s="10">
        <f>AC51-AD51</f>
        <v/>
      </c>
      <c r="AF51" s="10" t="n">
        <v>12102.5</v>
      </c>
      <c r="AG51" s="10" t="n">
        <v>11126.34433596078</v>
      </c>
      <c r="AH51" s="11">
        <f>AF51-AG51</f>
        <v/>
      </c>
      <c r="AI51" s="9" t="n">
        <v>3</v>
      </c>
      <c r="AJ51" s="10" t="n">
        <v>5</v>
      </c>
      <c r="AK51" s="10" t="n">
        <v>3</v>
      </c>
      <c r="AL51" s="10" t="n">
        <v>0</v>
      </c>
      <c r="AM51" s="10" t="n">
        <v>11</v>
      </c>
      <c r="AN51" s="10" t="n">
        <v>19.00788790049594</v>
      </c>
      <c r="AO51" s="10">
        <f>AM51-AN51</f>
        <v/>
      </c>
      <c r="AP51" s="10" t="n">
        <v>8778.75</v>
      </c>
      <c r="AQ51" s="10" t="n">
        <v>11126.34433596078</v>
      </c>
      <c r="AR51" s="11">
        <f>AP51-AQ51</f>
        <v/>
      </c>
      <c r="AS51" s="9" t="n">
        <v>4</v>
      </c>
      <c r="AT51" s="10" t="n">
        <v>3</v>
      </c>
      <c r="AU51" s="10" t="n">
        <v>2</v>
      </c>
      <c r="AV51" s="10" t="n">
        <v>0</v>
      </c>
      <c r="AW51" s="10" t="n">
        <v>9</v>
      </c>
      <c r="AX51" s="10" t="n">
        <v>19.00788790049597</v>
      </c>
      <c r="AY51" s="10">
        <f>AW51-AX51</f>
        <v/>
      </c>
      <c r="AZ51" s="10" t="n">
        <v>8952.25</v>
      </c>
      <c r="BA51" s="10" t="n">
        <v>11126.34433596078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IFERROR(BH51/31*31,0)</f>
        <v/>
      </c>
    </row>
    <row r="52">
      <c r="A52" s="7" t="n"/>
      <c r="B52" s="7" t="n"/>
      <c r="C52" s="7" t="n"/>
      <c r="D52" s="7" t="inlineStr">
        <is>
          <t>Итого БОЕВЫЕ ИСКУССТВА</t>
        </is>
      </c>
      <c r="E52" s="12">
        <f>SUM(E49:E51)</f>
        <v/>
      </c>
      <c r="F52" s="13">
        <f>SUM(F49:F51)</f>
        <v/>
      </c>
      <c r="G52" s="13">
        <f>SUM(G49:G51)</f>
        <v/>
      </c>
      <c r="H52" s="13">
        <f>SUM(H49:H51)</f>
        <v/>
      </c>
      <c r="I52" s="13">
        <f>SUM(I49:I51)</f>
        <v/>
      </c>
      <c r="J52" s="13">
        <f>SUM(J49:J51)</f>
        <v/>
      </c>
      <c r="K52" s="13">
        <f>SUM(K49:K51)</f>
        <v/>
      </c>
      <c r="L52" s="13">
        <f>SUM(L49:L51)</f>
        <v/>
      </c>
      <c r="M52" s="13">
        <f>SUM(M49:M51)</f>
        <v/>
      </c>
      <c r="N52" s="14">
        <f>SUM(N49:N51)</f>
        <v/>
      </c>
      <c r="O52" s="12">
        <f>SUM(O49:O51)</f>
        <v/>
      </c>
      <c r="P52" s="13">
        <f>SUM(P49:P51)</f>
        <v/>
      </c>
      <c r="Q52" s="13">
        <f>SUM(Q49:Q51)</f>
        <v/>
      </c>
      <c r="R52" s="13">
        <f>SUM(R49:R51)</f>
        <v/>
      </c>
      <c r="S52" s="13">
        <f>SUM(S49:S51)</f>
        <v/>
      </c>
      <c r="T52" s="13">
        <f>SUM(T49:T51)</f>
        <v/>
      </c>
      <c r="U52" s="13">
        <f>SUM(U49:U51)</f>
        <v/>
      </c>
      <c r="V52" s="13">
        <f>SUM(V49:V51)</f>
        <v/>
      </c>
      <c r="W52" s="13">
        <f>SUM(W49:W51)</f>
        <v/>
      </c>
      <c r="X52" s="14">
        <f>SUM(X49:X51)</f>
        <v/>
      </c>
      <c r="Y52" s="12">
        <f>SUM(Y49:Y51)</f>
        <v/>
      </c>
      <c r="Z52" s="13">
        <f>SUM(Z49:Z51)</f>
        <v/>
      </c>
      <c r="AA52" s="13">
        <f>SUM(AA49:AA51)</f>
        <v/>
      </c>
      <c r="AB52" s="13">
        <f>SUM(AB49:AB51)</f>
        <v/>
      </c>
      <c r="AC52" s="13">
        <f>SUM(AC49:AC51)</f>
        <v/>
      </c>
      <c r="AD52" s="13">
        <f>SUM(AD49:AD51)</f>
        <v/>
      </c>
      <c r="AE52" s="13">
        <f>SUM(AE49:AE51)</f>
        <v/>
      </c>
      <c r="AF52" s="13">
        <f>SUM(AF49:AF51)</f>
        <v/>
      </c>
      <c r="AG52" s="13">
        <f>SUM(AG49:AG51)</f>
        <v/>
      </c>
      <c r="AH52" s="14">
        <f>SUM(AH49:AH51)</f>
        <v/>
      </c>
      <c r="AI52" s="12">
        <f>SUM(AI49:AI51)</f>
        <v/>
      </c>
      <c r="AJ52" s="13">
        <f>SUM(AJ49:AJ51)</f>
        <v/>
      </c>
      <c r="AK52" s="13">
        <f>SUM(AK49:AK51)</f>
        <v/>
      </c>
      <c r="AL52" s="13">
        <f>SUM(AL49:AL51)</f>
        <v/>
      </c>
      <c r="AM52" s="13">
        <f>SUM(AM49:AM51)</f>
        <v/>
      </c>
      <c r="AN52" s="13">
        <f>SUM(AN49:AN51)</f>
        <v/>
      </c>
      <c r="AO52" s="13">
        <f>SUM(AO49:AO51)</f>
        <v/>
      </c>
      <c r="AP52" s="13">
        <f>SUM(AP49:AP51)</f>
        <v/>
      </c>
      <c r="AQ52" s="13">
        <f>SUM(AQ49:AQ51)</f>
        <v/>
      </c>
      <c r="AR52" s="14">
        <f>SUM(AR49:AR51)</f>
        <v/>
      </c>
      <c r="AS52" s="12">
        <f>SUM(AS49:AS51)</f>
        <v/>
      </c>
      <c r="AT52" s="13">
        <f>SUM(AT49:AT51)</f>
        <v/>
      </c>
      <c r="AU52" s="13">
        <f>SUM(AU49:AU51)</f>
        <v/>
      </c>
      <c r="AV52" s="13">
        <f>SUM(AV49:AV51)</f>
        <v/>
      </c>
      <c r="AW52" s="13">
        <f>SUM(AW49:AW51)</f>
        <v/>
      </c>
      <c r="AX52" s="13">
        <f>SUM(AX49:AX51)</f>
        <v/>
      </c>
      <c r="AY52" s="13">
        <f>SUM(AY49:AY51)</f>
        <v/>
      </c>
      <c r="AZ52" s="13">
        <f>SUM(AZ49:AZ51)</f>
        <v/>
      </c>
      <c r="BA52" s="13">
        <f>SUM(BA49:BA51)</f>
        <v/>
      </c>
      <c r="BB52" s="14">
        <f>SUM(BB49:BB51)</f>
        <v/>
      </c>
      <c r="BC52" s="7">
        <f>SUM(BC49:BC51)</f>
        <v/>
      </c>
      <c r="BD52" s="13">
        <f>SUM(BD49:BD51)</f>
        <v/>
      </c>
      <c r="BE52" s="13">
        <f>SUM(BE49:BE51)</f>
        <v/>
      </c>
      <c r="BF52" s="13">
        <f>BE52-BD52</f>
        <v/>
      </c>
      <c r="BG52" s="13">
        <f>SUM(BG49:BG51)</f>
        <v/>
      </c>
      <c r="BH52" s="13">
        <f>SUM(BH49:BH51)</f>
        <v/>
      </c>
      <c r="BI52" s="13">
        <f>BH52-BG52</f>
        <v/>
      </c>
      <c r="BJ52" s="13">
        <f>IFERROR(BH52/31*31,0)</f>
        <v/>
      </c>
    </row>
    <row r="54">
      <c r="A54" s="15" t="n"/>
      <c r="B54" s="15" t="n"/>
      <c r="C54" s="15" t="n"/>
      <c r="D54" s="15" t="inlineStr">
        <is>
          <t>Итого</t>
        </is>
      </c>
      <c r="E54" s="16">
        <f>SUM(E14,E36,E46,E52)</f>
        <v/>
      </c>
      <c r="F54" s="17">
        <f>SUM(F14,F36,F46,F52)</f>
        <v/>
      </c>
      <c r="G54" s="17">
        <f>SUM(G14,G36,G46,G52)</f>
        <v/>
      </c>
      <c r="H54" s="17">
        <f>SUM(H14,H36,H46,H52)</f>
        <v/>
      </c>
      <c r="I54" s="17">
        <f>SUM(I14,I36,I46,I52)</f>
        <v/>
      </c>
      <c r="J54" s="17">
        <f>SUM(J14,J36,J46,J52)</f>
        <v/>
      </c>
      <c r="K54" s="17">
        <f>SUM(K14,K36,K46,K52)</f>
        <v/>
      </c>
      <c r="L54" s="17">
        <f>SUM(L14,L36,L46,L52)</f>
        <v/>
      </c>
      <c r="M54" s="17">
        <f>SUM(M14,M36,M46,M52)</f>
        <v/>
      </c>
      <c r="N54" s="18">
        <f>SUM(N14,N36,N46,N52)</f>
        <v/>
      </c>
      <c r="O54" s="16">
        <f>SUM(O14,O36,O46,O52)</f>
        <v/>
      </c>
      <c r="P54" s="17">
        <f>SUM(P14,P36,P46,P52)</f>
        <v/>
      </c>
      <c r="Q54" s="17">
        <f>SUM(Q14,Q36,Q46,Q52)</f>
        <v/>
      </c>
      <c r="R54" s="17">
        <f>SUM(R14,R36,R46,R52)</f>
        <v/>
      </c>
      <c r="S54" s="17">
        <f>SUM(S14,S36,S46,S52)</f>
        <v/>
      </c>
      <c r="T54" s="17">
        <f>SUM(T14,T36,T46,T52)</f>
        <v/>
      </c>
      <c r="U54" s="17">
        <f>SUM(U14,U36,U46,U52)</f>
        <v/>
      </c>
      <c r="V54" s="17">
        <f>SUM(V14,V36,V46,V52)</f>
        <v/>
      </c>
      <c r="W54" s="17">
        <f>SUM(W14,W36,W46,W52)</f>
        <v/>
      </c>
      <c r="X54" s="18">
        <f>SUM(X14,X36,X46,X52)</f>
        <v/>
      </c>
      <c r="Y54" s="16">
        <f>SUM(Y14,Y36,Y46,Y52)</f>
        <v/>
      </c>
      <c r="Z54" s="17">
        <f>SUM(Z14,Z36,Z46,Z52)</f>
        <v/>
      </c>
      <c r="AA54" s="17">
        <f>SUM(AA14,AA36,AA46,AA52)</f>
        <v/>
      </c>
      <c r="AB54" s="17">
        <f>SUM(AB14,AB36,AB46,AB52)</f>
        <v/>
      </c>
      <c r="AC54" s="17">
        <f>SUM(AC14,AC36,AC46,AC52)</f>
        <v/>
      </c>
      <c r="AD54" s="17">
        <f>SUM(AD14,AD36,AD46,AD52)</f>
        <v/>
      </c>
      <c r="AE54" s="17">
        <f>SUM(AE14,AE36,AE46,AE52)</f>
        <v/>
      </c>
      <c r="AF54" s="17">
        <f>SUM(AF14,AF36,AF46,AF52)</f>
        <v/>
      </c>
      <c r="AG54" s="17">
        <f>SUM(AG14,AG36,AG46,AG52)</f>
        <v/>
      </c>
      <c r="AH54" s="18">
        <f>SUM(AH14,AH36,AH46,AH52)</f>
        <v/>
      </c>
      <c r="AI54" s="16">
        <f>SUM(AI14,AI36,AI46,AI52)</f>
        <v/>
      </c>
      <c r="AJ54" s="17">
        <f>SUM(AJ14,AJ36,AJ46,AJ52)</f>
        <v/>
      </c>
      <c r="AK54" s="17">
        <f>SUM(AK14,AK36,AK46,AK52)</f>
        <v/>
      </c>
      <c r="AL54" s="17">
        <f>SUM(AL14,AL36,AL46,AL52)</f>
        <v/>
      </c>
      <c r="AM54" s="17">
        <f>SUM(AM14,AM36,AM46,AM52)</f>
        <v/>
      </c>
      <c r="AN54" s="17">
        <f>SUM(AN14,AN36,AN46,AN52)</f>
        <v/>
      </c>
      <c r="AO54" s="17">
        <f>SUM(AO14,AO36,AO46,AO52)</f>
        <v/>
      </c>
      <c r="AP54" s="17">
        <f>SUM(AP14,AP36,AP46,AP52)</f>
        <v/>
      </c>
      <c r="AQ54" s="17">
        <f>SUM(AQ14,AQ36,AQ46,AQ52)</f>
        <v/>
      </c>
      <c r="AR54" s="18">
        <f>SUM(AR14,AR36,AR46,AR52)</f>
        <v/>
      </c>
      <c r="AS54" s="16">
        <f>SUM(AS14,AS36,AS46,AS52)</f>
        <v/>
      </c>
      <c r="AT54" s="17">
        <f>SUM(AT14,AT36,AT46,AT52)</f>
        <v/>
      </c>
      <c r="AU54" s="17">
        <f>SUM(AU14,AU36,AU46,AU52)</f>
        <v/>
      </c>
      <c r="AV54" s="17">
        <f>SUM(AV14,AV36,AV46,AV52)</f>
        <v/>
      </c>
      <c r="AW54" s="17">
        <f>SUM(AW14,AW36,AW46,AW52)</f>
        <v/>
      </c>
      <c r="AX54" s="17">
        <f>SUM(AX14,AX36,AX46,AX52)</f>
        <v/>
      </c>
      <c r="AY54" s="17">
        <f>SUM(AY14,AY36,AY46,AY52)</f>
        <v/>
      </c>
      <c r="AZ54" s="17">
        <f>SUM(AZ14,AZ36,AZ46,AZ52)</f>
        <v/>
      </c>
      <c r="BA54" s="17">
        <f>SUM(BA14,BA36,BA46,BA52)</f>
        <v/>
      </c>
      <c r="BB54" s="18">
        <f>SUM(BB14,BB36,BB46,BB52)</f>
        <v/>
      </c>
      <c r="BC54" s="16">
        <f>SUM(BC14,BC36,BC46,BC52)</f>
        <v/>
      </c>
      <c r="BD54" s="17">
        <f>SUM(BD14,BD36,BD46,BD52)</f>
        <v/>
      </c>
      <c r="BE54" s="17">
        <f>SUM(BE14,BE36,BE46,BE52)</f>
        <v/>
      </c>
      <c r="BF54" s="17">
        <f>BE54-BD54</f>
        <v/>
      </c>
      <c r="BG54" s="17">
        <f>SUM(BG14,BG36,BG46,BG52)</f>
        <v/>
      </c>
      <c r="BH54" s="17">
        <f>SUM(BH14,BH36,BH46,BH52)</f>
        <v/>
      </c>
      <c r="BI54" s="17">
        <f>BH54-BG54</f>
        <v/>
      </c>
      <c r="BJ54" s="17">
        <f>IFERROR(BH54/31*31,0)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3">
    <cfRule type="dataBar" priority="1">
      <dataBar showValue="1">
        <cfvo type="min"/>
        <cfvo type="max"/>
        <color rgb="00D8B4FE"/>
      </dataBar>
    </cfRule>
  </conditionalFormatting>
  <conditionalFormatting sqref="K17:K35">
    <cfRule type="dataBar" priority="2">
      <dataBar showValue="1">
        <cfvo type="min"/>
        <cfvo type="max"/>
        <color rgb="00D8B4FE"/>
      </dataBar>
    </cfRule>
  </conditionalFormatting>
  <conditionalFormatting sqref="K39:K45">
    <cfRule type="dataBar" priority="3">
      <dataBar showValue="1">
        <cfvo type="min"/>
        <cfvo type="max"/>
        <color rgb="00D8B4FE"/>
      </dataBar>
    </cfRule>
  </conditionalFormatting>
  <conditionalFormatting sqref="K49:K51">
    <cfRule type="dataBar" priority="4">
      <dataBar showValue="1">
        <cfvo type="min"/>
        <cfvo type="max"/>
        <color rgb="00D8B4FE"/>
      </dataBar>
    </cfRule>
  </conditionalFormatting>
  <conditionalFormatting sqref="N6:N13">
    <cfRule type="dataBar" priority="5">
      <dataBar showValue="1">
        <cfvo type="min"/>
        <cfvo type="max"/>
        <color rgb="00D8B4FE"/>
      </dataBar>
    </cfRule>
  </conditionalFormatting>
  <conditionalFormatting sqref="N17:N35">
    <cfRule type="dataBar" priority="6">
      <dataBar showValue="1">
        <cfvo type="min"/>
        <cfvo type="max"/>
        <color rgb="00D8B4FE"/>
      </dataBar>
    </cfRule>
  </conditionalFormatting>
  <conditionalFormatting sqref="N39:N45">
    <cfRule type="dataBar" priority="7">
      <dataBar showValue="1">
        <cfvo type="min"/>
        <cfvo type="max"/>
        <color rgb="00D8B4FE"/>
      </dataBar>
    </cfRule>
  </conditionalFormatting>
  <conditionalFormatting sqref="N49:N51">
    <cfRule type="dataBar" priority="8">
      <dataBar showValue="1">
        <cfvo type="min"/>
        <cfvo type="max"/>
        <color rgb="00D8B4FE"/>
      </dataBar>
    </cfRule>
  </conditionalFormatting>
  <conditionalFormatting sqref="U6:U13">
    <cfRule type="dataBar" priority="9">
      <dataBar showValue="1">
        <cfvo type="min"/>
        <cfvo type="max"/>
        <color rgb="00D8B4FE"/>
      </dataBar>
    </cfRule>
  </conditionalFormatting>
  <conditionalFormatting sqref="U17:U35">
    <cfRule type="dataBar" priority="10">
      <dataBar showValue="1">
        <cfvo type="min"/>
        <cfvo type="max"/>
        <color rgb="00D8B4FE"/>
      </dataBar>
    </cfRule>
  </conditionalFormatting>
  <conditionalFormatting sqref="U39:U45">
    <cfRule type="dataBar" priority="11">
      <dataBar showValue="1">
        <cfvo type="min"/>
        <cfvo type="max"/>
        <color rgb="00D8B4FE"/>
      </dataBar>
    </cfRule>
  </conditionalFormatting>
  <conditionalFormatting sqref="U49:U51">
    <cfRule type="dataBar" priority="12">
      <dataBar showValue="1">
        <cfvo type="min"/>
        <cfvo type="max"/>
        <color rgb="00D8B4FE"/>
      </dataBar>
    </cfRule>
  </conditionalFormatting>
  <conditionalFormatting sqref="X6:X13">
    <cfRule type="dataBar" priority="13">
      <dataBar showValue="1">
        <cfvo type="min"/>
        <cfvo type="max"/>
        <color rgb="00D8B4FE"/>
      </dataBar>
    </cfRule>
  </conditionalFormatting>
  <conditionalFormatting sqref="X17:X35">
    <cfRule type="dataBar" priority="14">
      <dataBar showValue="1">
        <cfvo type="min"/>
        <cfvo type="max"/>
        <color rgb="00D8B4FE"/>
      </dataBar>
    </cfRule>
  </conditionalFormatting>
  <conditionalFormatting sqref="X39:X45">
    <cfRule type="dataBar" priority="15">
      <dataBar showValue="1">
        <cfvo type="min"/>
        <cfvo type="max"/>
        <color rgb="00D8B4FE"/>
      </dataBar>
    </cfRule>
  </conditionalFormatting>
  <conditionalFormatting sqref="X49:X51">
    <cfRule type="dataBar" priority="16">
      <dataBar showValue="1">
        <cfvo type="min"/>
        <cfvo type="max"/>
        <color rgb="00D8B4FE"/>
      </dataBar>
    </cfRule>
  </conditionalFormatting>
  <conditionalFormatting sqref="AE6:AE13">
    <cfRule type="dataBar" priority="17">
      <dataBar showValue="1">
        <cfvo type="min"/>
        <cfvo type="max"/>
        <color rgb="00D8B4FE"/>
      </dataBar>
    </cfRule>
  </conditionalFormatting>
  <conditionalFormatting sqref="AE17:AE35">
    <cfRule type="dataBar" priority="18">
      <dataBar showValue="1">
        <cfvo type="min"/>
        <cfvo type="max"/>
        <color rgb="00D8B4FE"/>
      </dataBar>
    </cfRule>
  </conditionalFormatting>
  <conditionalFormatting sqref="AE39:AE45">
    <cfRule type="dataBar" priority="19">
      <dataBar showValue="1">
        <cfvo type="min"/>
        <cfvo type="max"/>
        <color rgb="00D8B4FE"/>
      </dataBar>
    </cfRule>
  </conditionalFormatting>
  <conditionalFormatting sqref="AE49:AE51">
    <cfRule type="dataBar" priority="20">
      <dataBar showValue="1">
        <cfvo type="min"/>
        <cfvo type="max"/>
        <color rgb="00D8B4FE"/>
      </dataBar>
    </cfRule>
  </conditionalFormatting>
  <conditionalFormatting sqref="AH6:AH13">
    <cfRule type="dataBar" priority="21">
      <dataBar showValue="1">
        <cfvo type="min"/>
        <cfvo type="max"/>
        <color rgb="00D8B4FE"/>
      </dataBar>
    </cfRule>
  </conditionalFormatting>
  <conditionalFormatting sqref="AH17:AH35">
    <cfRule type="dataBar" priority="22">
      <dataBar showValue="1">
        <cfvo type="min"/>
        <cfvo type="max"/>
        <color rgb="00D8B4FE"/>
      </dataBar>
    </cfRule>
  </conditionalFormatting>
  <conditionalFormatting sqref="AH39:AH45">
    <cfRule type="dataBar" priority="23">
      <dataBar showValue="1">
        <cfvo type="min"/>
        <cfvo type="max"/>
        <color rgb="00D8B4FE"/>
      </dataBar>
    </cfRule>
  </conditionalFormatting>
  <conditionalFormatting sqref="AH49:AH51">
    <cfRule type="dataBar" priority="24">
      <dataBar showValue="1">
        <cfvo type="min"/>
        <cfvo type="max"/>
        <color rgb="00D8B4FE"/>
      </dataBar>
    </cfRule>
  </conditionalFormatting>
  <conditionalFormatting sqref="AO6:AO13">
    <cfRule type="dataBar" priority="25">
      <dataBar showValue="1">
        <cfvo type="min"/>
        <cfvo type="max"/>
        <color rgb="00D8B4FE"/>
      </dataBar>
    </cfRule>
  </conditionalFormatting>
  <conditionalFormatting sqref="AO17:AO35">
    <cfRule type="dataBar" priority="26">
      <dataBar showValue="1">
        <cfvo type="min"/>
        <cfvo type="max"/>
        <color rgb="00D8B4FE"/>
      </dataBar>
    </cfRule>
  </conditionalFormatting>
  <conditionalFormatting sqref="AO39:AO45">
    <cfRule type="dataBar" priority="27">
      <dataBar showValue="1">
        <cfvo type="min"/>
        <cfvo type="max"/>
        <color rgb="00D8B4FE"/>
      </dataBar>
    </cfRule>
  </conditionalFormatting>
  <conditionalFormatting sqref="AO49:AO51">
    <cfRule type="dataBar" priority="28">
      <dataBar showValue="1">
        <cfvo type="min"/>
        <cfvo type="max"/>
        <color rgb="00D8B4FE"/>
      </dataBar>
    </cfRule>
  </conditionalFormatting>
  <conditionalFormatting sqref="AR6:AR13">
    <cfRule type="dataBar" priority="29">
      <dataBar showValue="1">
        <cfvo type="min"/>
        <cfvo type="max"/>
        <color rgb="00D8B4FE"/>
      </dataBar>
    </cfRule>
  </conditionalFormatting>
  <conditionalFormatting sqref="AR17:AR35">
    <cfRule type="dataBar" priority="30">
      <dataBar showValue="1">
        <cfvo type="min"/>
        <cfvo type="max"/>
        <color rgb="00D8B4FE"/>
      </dataBar>
    </cfRule>
  </conditionalFormatting>
  <conditionalFormatting sqref="AR39:AR45">
    <cfRule type="dataBar" priority="31">
      <dataBar showValue="1">
        <cfvo type="min"/>
        <cfvo type="max"/>
        <color rgb="00D8B4FE"/>
      </dataBar>
    </cfRule>
  </conditionalFormatting>
  <conditionalFormatting sqref="AR49:AR51">
    <cfRule type="dataBar" priority="32">
      <dataBar showValue="1">
        <cfvo type="min"/>
        <cfvo type="max"/>
        <color rgb="00D8B4FE"/>
      </dataBar>
    </cfRule>
  </conditionalFormatting>
  <conditionalFormatting sqref="AY6:AY13">
    <cfRule type="dataBar" priority="33">
      <dataBar showValue="1">
        <cfvo type="min"/>
        <cfvo type="max"/>
        <color rgb="00D8B4FE"/>
      </dataBar>
    </cfRule>
  </conditionalFormatting>
  <conditionalFormatting sqref="AY17:AY35">
    <cfRule type="dataBar" priority="34">
      <dataBar showValue="1">
        <cfvo type="min"/>
        <cfvo type="max"/>
        <color rgb="00D8B4FE"/>
      </dataBar>
    </cfRule>
  </conditionalFormatting>
  <conditionalFormatting sqref="AY39:AY45">
    <cfRule type="dataBar" priority="35">
      <dataBar showValue="1">
        <cfvo type="min"/>
        <cfvo type="max"/>
        <color rgb="00D8B4FE"/>
      </dataBar>
    </cfRule>
  </conditionalFormatting>
  <conditionalFormatting sqref="AY49:AY51">
    <cfRule type="dataBar" priority="36">
      <dataBar showValue="1">
        <cfvo type="min"/>
        <cfvo type="max"/>
        <color rgb="00D8B4FE"/>
      </dataBar>
    </cfRule>
  </conditionalFormatting>
  <conditionalFormatting sqref="BB6:BB13">
    <cfRule type="dataBar" priority="37">
      <dataBar showValue="1">
        <cfvo type="min"/>
        <cfvo type="max"/>
        <color rgb="00D8B4FE"/>
      </dataBar>
    </cfRule>
  </conditionalFormatting>
  <conditionalFormatting sqref="BB17:BB35">
    <cfRule type="dataBar" priority="38">
      <dataBar showValue="1">
        <cfvo type="min"/>
        <cfvo type="max"/>
        <color rgb="00D8B4FE"/>
      </dataBar>
    </cfRule>
  </conditionalFormatting>
  <conditionalFormatting sqref="BB39:BB45">
    <cfRule type="dataBar" priority="39">
      <dataBar showValue="1">
        <cfvo type="min"/>
        <cfvo type="max"/>
        <color rgb="00D8B4FE"/>
      </dataBar>
    </cfRule>
  </conditionalFormatting>
  <conditionalFormatting sqref="BB49:BB51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4513479.439999998</v>
      </c>
    </row>
    <row r="7">
      <c r="A7" s="8" t="inlineStr">
        <is>
          <t>План суммы</t>
        </is>
      </c>
      <c r="B7" s="21" t="n">
        <v>4328700</v>
      </c>
    </row>
    <row r="8">
      <c r="A8" s="8" t="inlineStr">
        <is>
          <t>Выполнение суммы</t>
        </is>
      </c>
      <c r="B8" s="22" t="n">
        <v>1.042687051539723</v>
      </c>
    </row>
    <row r="9">
      <c r="A9" s="8" t="inlineStr">
        <is>
          <t>Факт тренировок</t>
        </is>
      </c>
      <c r="B9" s="21" t="n">
        <v>3007</v>
      </c>
    </row>
    <row r="10">
      <c r="A10" s="8" t="inlineStr">
        <is>
          <t>План тренировок</t>
        </is>
      </c>
      <c r="B10" s="21" t="n">
        <v>2967</v>
      </c>
    </row>
    <row r="11">
      <c r="A11" s="8" t="inlineStr">
        <is>
          <t>Выполнение тренировок</t>
        </is>
      </c>
      <c r="B11" s="22" t="n">
        <v>1.013481631277385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1484</v>
      </c>
      <c r="C17" s="10" t="n">
        <v>1310</v>
      </c>
      <c r="D17" s="23" t="n">
        <v>0.8827493261455526</v>
      </c>
      <c r="E17" s="10" t="n">
        <v>2000000</v>
      </c>
      <c r="F17" s="10" t="n">
        <v>1728022.85</v>
      </c>
      <c r="G17" s="23" t="n">
        <v>0.8640114249999999</v>
      </c>
      <c r="H17" s="10" t="n">
        <v>1728022.85</v>
      </c>
      <c r="I17" s="10" t="n">
        <v>-271977.1500000001</v>
      </c>
    </row>
    <row r="18">
      <c r="A18" s="8" t="inlineStr">
        <is>
          <t>ТЗ</t>
        </is>
      </c>
      <c r="B18" s="10" t="n">
        <v>1027</v>
      </c>
      <c r="C18" s="10" t="n">
        <v>1267</v>
      </c>
      <c r="D18" s="23" t="n">
        <v>1.233690360272639</v>
      </c>
      <c r="E18" s="10" t="n">
        <v>1858700</v>
      </c>
      <c r="F18" s="10" t="n">
        <v>2280287.519999998</v>
      </c>
      <c r="G18" s="23" t="n">
        <v>1.226818486038628</v>
      </c>
      <c r="H18" s="10" t="n">
        <v>2280287.519999998</v>
      </c>
      <c r="I18" s="10" t="n">
        <v>421587.5199999982</v>
      </c>
    </row>
    <row r="19">
      <c r="A19" s="8" t="inlineStr">
        <is>
          <t>ГП</t>
        </is>
      </c>
      <c r="B19" s="10" t="n">
        <v>356</v>
      </c>
      <c r="C19" s="10" t="n">
        <v>359</v>
      </c>
      <c r="D19" s="23" t="n">
        <v>1.008426966292135</v>
      </c>
      <c r="E19" s="10" t="n">
        <v>400000</v>
      </c>
      <c r="F19" s="10" t="n">
        <v>430443.8199999999</v>
      </c>
      <c r="G19" s="23" t="n">
        <v>1.07610955</v>
      </c>
      <c r="H19" s="10" t="n">
        <v>430443.8199999999</v>
      </c>
      <c r="I19" s="10" t="n">
        <v>30443.81999999989</v>
      </c>
    </row>
    <row r="20">
      <c r="A20" s="8" t="inlineStr">
        <is>
          <t>БИ</t>
        </is>
      </c>
      <c r="B20" s="10" t="n">
        <v>100</v>
      </c>
      <c r="C20" s="10" t="n">
        <v>71</v>
      </c>
      <c r="D20" s="23" t="n">
        <v>0.71</v>
      </c>
      <c r="E20" s="10" t="n">
        <v>70000</v>
      </c>
      <c r="F20" s="10" t="n">
        <v>74725.25</v>
      </c>
      <c r="G20" s="23" t="n">
        <v>1.067503571428571</v>
      </c>
      <c r="H20" s="10" t="n">
        <v>74725.25</v>
      </c>
      <c r="I20" s="10" t="n">
        <v>4725.25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Парфенова Олеся Александровна</t>
        </is>
      </c>
      <c r="C26" s="10" t="n">
        <v>156</v>
      </c>
      <c r="D26" s="10" t="n">
        <v>82</v>
      </c>
      <c r="E26" s="23" t="n">
        <v>0.5256410256410257</v>
      </c>
      <c r="F26" s="10" t="n">
        <v>300900</v>
      </c>
      <c r="G26" s="10" t="n">
        <v>169117.75</v>
      </c>
      <c r="H26" s="23" t="n">
        <v>0.562039714190761</v>
      </c>
      <c r="I26" s="10" t="n">
        <v>169117.75</v>
      </c>
      <c r="J26" s="10" t="n">
        <v>-131782.25</v>
      </c>
    </row>
    <row r="27">
      <c r="A27" s="8" t="inlineStr">
        <is>
          <t>БАС</t>
        </is>
      </c>
      <c r="B27" s="8" t="inlineStr">
        <is>
          <t>Колос Виктор Андреевич</t>
        </is>
      </c>
      <c r="C27" s="10" t="n">
        <v>657</v>
      </c>
      <c r="D27" s="10" t="n">
        <v>494</v>
      </c>
      <c r="E27" s="23" t="n">
        <v>0.7519025875190258</v>
      </c>
      <c r="F27" s="10" t="n">
        <v>789600</v>
      </c>
      <c r="G27" s="10" t="n">
        <v>587553.35</v>
      </c>
      <c r="H27" s="23" t="n">
        <v>0.7441151849037487</v>
      </c>
      <c r="I27" s="10" t="n">
        <v>587553.35</v>
      </c>
      <c r="J27" s="10" t="n">
        <v>-202046.65</v>
      </c>
    </row>
    <row r="28">
      <c r="A28" s="8" t="inlineStr">
        <is>
          <t>БАС</t>
        </is>
      </c>
      <c r="B28" s="8" t="inlineStr">
        <is>
          <t>Парфенова Ксения Александровна</t>
        </is>
      </c>
      <c r="C28" s="10" t="n">
        <v>101</v>
      </c>
      <c r="D28" s="10" t="n">
        <v>83</v>
      </c>
      <c r="E28" s="23" t="n">
        <v>0.8217821782178217</v>
      </c>
      <c r="F28" s="10" t="n">
        <v>168500</v>
      </c>
      <c r="G28" s="10" t="n">
        <v>148206.5</v>
      </c>
      <c r="H28" s="23" t="n">
        <v>0.8795637982195845</v>
      </c>
      <c r="I28" s="10" t="n">
        <v>148206.5</v>
      </c>
      <c r="J28" s="10" t="n">
        <v>-20293.5</v>
      </c>
    </row>
    <row r="29">
      <c r="A29" s="8" t="inlineStr">
        <is>
          <t>БАС</t>
        </is>
      </c>
      <c r="B29" s="8" t="inlineStr">
        <is>
          <t>Киселевская Яна Александровна</t>
        </is>
      </c>
      <c r="C29" s="10" t="n">
        <v>227</v>
      </c>
      <c r="D29" s="10" t="n">
        <v>221</v>
      </c>
      <c r="E29" s="23" t="n">
        <v>0.973568281938326</v>
      </c>
      <c r="F29" s="10" t="n">
        <v>321300</v>
      </c>
      <c r="G29" s="10" t="n">
        <v>298645.75</v>
      </c>
      <c r="H29" s="23" t="n">
        <v>0.9294919078742608</v>
      </c>
      <c r="I29" s="10" t="n">
        <v>298645.75</v>
      </c>
      <c r="J29" s="10" t="n">
        <v>-22654.25</v>
      </c>
    </row>
    <row r="30">
      <c r="A30" s="8" t="inlineStr">
        <is>
          <t>БАС</t>
        </is>
      </c>
      <c r="B30" s="8" t="inlineStr">
        <is>
          <t>Созонов Роман Алексеевич</t>
        </is>
      </c>
      <c r="C30" s="10" t="n">
        <v>101</v>
      </c>
      <c r="D30" s="10" t="n">
        <v>112</v>
      </c>
      <c r="E30" s="23" t="n">
        <v>1.108910891089109</v>
      </c>
      <c r="F30" s="10" t="n">
        <v>121400</v>
      </c>
      <c r="G30" s="10" t="n">
        <v>128210</v>
      </c>
      <c r="H30" s="23" t="n">
        <v>1.056095551894563</v>
      </c>
      <c r="I30" s="10" t="n">
        <v>128210</v>
      </c>
      <c r="J30" s="10" t="n">
        <v>6810</v>
      </c>
    </row>
    <row r="31">
      <c r="A31" s="8" t="inlineStr">
        <is>
          <t>БАС</t>
        </is>
      </c>
      <c r="B31" s="8" t="inlineStr">
        <is>
          <t>Федяй Антон Владиславович</t>
        </is>
      </c>
      <c r="C31" s="10" t="n">
        <v>142</v>
      </c>
      <c r="D31" s="10" t="n">
        <v>168</v>
      </c>
      <c r="E31" s="23" t="n">
        <v>1.183098591549296</v>
      </c>
      <c r="F31" s="10" t="n">
        <v>124800</v>
      </c>
      <c r="G31" s="10" t="n">
        <v>155468.5</v>
      </c>
      <c r="H31" s="23" t="n">
        <v>1.245741185897436</v>
      </c>
      <c r="I31" s="10" t="n">
        <v>155468.5</v>
      </c>
      <c r="J31" s="10" t="n">
        <v>30668.5</v>
      </c>
    </row>
    <row r="32">
      <c r="A32" s="8" t="inlineStr">
        <is>
          <t>БАС</t>
        </is>
      </c>
      <c r="B32" s="8" t="inlineStr">
        <is>
          <t>Зайцев Анатолий Викторович</t>
        </is>
      </c>
      <c r="C32" s="10" t="n">
        <v>55</v>
      </c>
      <c r="D32" s="10" t="n">
        <v>85</v>
      </c>
      <c r="E32" s="23" t="n">
        <v>1.545454545454545</v>
      </c>
      <c r="F32" s="10" t="n">
        <v>90000</v>
      </c>
      <c r="G32" s="10" t="n">
        <v>121202.01</v>
      </c>
      <c r="H32" s="23" t="n">
        <v>1.346689</v>
      </c>
      <c r="I32" s="10" t="n">
        <v>121202.01</v>
      </c>
      <c r="J32" s="10" t="n">
        <v>31202.00999999999</v>
      </c>
    </row>
    <row r="33">
      <c r="A33" s="8" t="inlineStr">
        <is>
          <t>БАС</t>
        </is>
      </c>
      <c r="B33" s="8" t="inlineStr">
        <is>
          <t>Якимович Богдан Петрович</t>
        </is>
      </c>
      <c r="C33" s="10" t="n">
        <v>45</v>
      </c>
      <c r="D33" s="10" t="n">
        <v>65</v>
      </c>
      <c r="E33" s="23" t="n">
        <v>1.444444444444444</v>
      </c>
      <c r="F33" s="10" t="n">
        <v>83500</v>
      </c>
      <c r="G33" s="10" t="n">
        <v>119618.99</v>
      </c>
      <c r="H33" s="23" t="n">
        <v>1.432562754491018</v>
      </c>
      <c r="I33" s="10" t="n">
        <v>119618.99</v>
      </c>
      <c r="J33" s="10" t="n">
        <v>36118.98999999999</v>
      </c>
    </row>
    <row r="34">
      <c r="A34" s="8" t="inlineStr">
        <is>
          <t>ТЗ</t>
        </is>
      </c>
      <c r="B34" s="8" t="inlineStr">
        <is>
          <t>Николаева Наталья Владимировна</t>
        </is>
      </c>
      <c r="C34" s="10" t="n">
        <v>0</v>
      </c>
      <c r="D34" s="10" t="n">
        <v>1</v>
      </c>
      <c r="E34" s="23" t="n">
        <v>0</v>
      </c>
      <c r="F34" s="10" t="n">
        <v>0</v>
      </c>
      <c r="G34" s="10" t="n">
        <v>0</v>
      </c>
      <c r="H34" s="23" t="n">
        <v>0</v>
      </c>
      <c r="I34" s="10" t="n">
        <v>0</v>
      </c>
      <c r="J34" s="10" t="n">
        <v>0</v>
      </c>
    </row>
    <row r="35">
      <c r="A35" s="8" t="inlineStr">
        <is>
          <t>ТЗ</t>
        </is>
      </c>
      <c r="B35" s="8" t="inlineStr">
        <is>
          <t>Пузощатова Екатерина Викторовна</t>
        </is>
      </c>
      <c r="C35" s="10" t="n">
        <v>44</v>
      </c>
      <c r="D35" s="10" t="n">
        <v>24</v>
      </c>
      <c r="E35" s="23" t="n">
        <v>0.5454545454545454</v>
      </c>
      <c r="F35" s="10" t="n">
        <v>73800</v>
      </c>
      <c r="G35" s="10" t="n">
        <v>39852</v>
      </c>
      <c r="H35" s="23" t="n">
        <v>0.54</v>
      </c>
      <c r="I35" s="10" t="n">
        <v>39852</v>
      </c>
      <c r="J35" s="10" t="n">
        <v>-33948</v>
      </c>
    </row>
    <row r="36">
      <c r="A36" s="8" t="inlineStr">
        <is>
          <t>ТЗ</t>
        </is>
      </c>
      <c r="B36" s="8" t="inlineStr">
        <is>
          <t>Шумилова Наталья Альбертовна</t>
        </is>
      </c>
      <c r="C36" s="10" t="n">
        <v>14</v>
      </c>
      <c r="D36" s="10" t="n">
        <v>12</v>
      </c>
      <c r="E36" s="23" t="n">
        <v>0.8571428571428571</v>
      </c>
      <c r="F36" s="10" t="n">
        <v>24100</v>
      </c>
      <c r="G36" s="10" t="n">
        <v>18703</v>
      </c>
      <c r="H36" s="23" t="n">
        <v>0.7760580912863071</v>
      </c>
      <c r="I36" s="10" t="n">
        <v>18703</v>
      </c>
      <c r="J36" s="10" t="n">
        <v>-5397</v>
      </c>
    </row>
    <row r="37">
      <c r="A37" s="8" t="inlineStr">
        <is>
          <t>ТЗ</t>
        </is>
      </c>
      <c r="B37" s="8" t="inlineStr">
        <is>
          <t>Бажев Михаил Валерьевич</t>
        </is>
      </c>
      <c r="C37" s="10" t="n">
        <v>90</v>
      </c>
      <c r="D37" s="10" t="n">
        <v>86</v>
      </c>
      <c r="E37" s="23" t="n">
        <v>0.9555555555555556</v>
      </c>
      <c r="F37" s="10" t="n">
        <v>180100</v>
      </c>
      <c r="G37" s="10" t="n">
        <v>155545.6</v>
      </c>
      <c r="H37" s="23" t="n">
        <v>0.8636624097723488</v>
      </c>
      <c r="I37" s="10" t="n">
        <v>155545.6</v>
      </c>
      <c r="J37" s="10" t="n">
        <v>-24554.39999999999</v>
      </c>
    </row>
    <row r="38">
      <c r="A38" s="8" t="inlineStr">
        <is>
          <t>ТЗ</t>
        </is>
      </c>
      <c r="B38" s="8" t="inlineStr">
        <is>
          <t>Зеленцова Алёна Витальевна</t>
        </is>
      </c>
      <c r="C38" s="10" t="n">
        <v>39</v>
      </c>
      <c r="D38" s="10" t="n">
        <v>34</v>
      </c>
      <c r="E38" s="23" t="n">
        <v>0.8717948717948718</v>
      </c>
      <c r="F38" s="10" t="n">
        <v>60200</v>
      </c>
      <c r="G38" s="10" t="n">
        <v>55400.00999999999</v>
      </c>
      <c r="H38" s="23" t="n">
        <v>0.9202659468438538</v>
      </c>
      <c r="I38" s="10" t="n">
        <v>55400.00999999999</v>
      </c>
      <c r="J38" s="10" t="n">
        <v>-4799.990000000005</v>
      </c>
    </row>
    <row r="39">
      <c r="A39" s="8" t="inlineStr">
        <is>
          <t>ТЗ</t>
        </is>
      </c>
      <c r="B39" s="8" t="inlineStr">
        <is>
          <t>Краснобородикова Анастасия Иорданова</t>
        </is>
      </c>
      <c r="C39" s="10" t="n">
        <v>27</v>
      </c>
      <c r="D39" s="10" t="n">
        <v>24</v>
      </c>
      <c r="E39" s="23" t="n">
        <v>0.8888888888888888</v>
      </c>
      <c r="F39" s="10" t="n">
        <v>36700</v>
      </c>
      <c r="G39" s="10" t="n">
        <v>36032.66</v>
      </c>
      <c r="H39" s="23" t="n">
        <v>0.9818163487738421</v>
      </c>
      <c r="I39" s="10" t="n">
        <v>36032.66</v>
      </c>
      <c r="J39" s="10" t="n">
        <v>-667.3399999999965</v>
      </c>
    </row>
    <row r="40">
      <c r="A40" s="8" t="inlineStr">
        <is>
          <t>ТЗ</t>
        </is>
      </c>
      <c r="B40" s="8" t="inlineStr">
        <is>
          <t>Карагодин Никита Константинович</t>
        </is>
      </c>
      <c r="C40" s="10" t="n">
        <v>21</v>
      </c>
      <c r="D40" s="10" t="n">
        <v>20</v>
      </c>
      <c r="E40" s="23" t="n">
        <v>0.9523809523809523</v>
      </c>
      <c r="F40" s="10" t="n">
        <v>30400</v>
      </c>
      <c r="G40" s="10" t="n">
        <v>30347.5</v>
      </c>
      <c r="H40" s="23" t="n">
        <v>0.9982730263157895</v>
      </c>
      <c r="I40" s="10" t="n">
        <v>30347.5</v>
      </c>
      <c r="J40" s="10" t="n">
        <v>-52.5</v>
      </c>
    </row>
    <row r="41">
      <c r="A41" s="8" t="inlineStr">
        <is>
          <t>ТЗ</t>
        </is>
      </c>
      <c r="B41" s="8" t="inlineStr">
        <is>
          <t>Мясик Елизавета Сергеевна</t>
        </is>
      </c>
      <c r="C41" s="10" t="n">
        <v>89</v>
      </c>
      <c r="D41" s="10" t="n">
        <v>95</v>
      </c>
      <c r="E41" s="23" t="n">
        <v>1.067415730337079</v>
      </c>
      <c r="F41" s="10" t="n">
        <v>180100</v>
      </c>
      <c r="G41" s="10" t="n">
        <v>191754.25</v>
      </c>
      <c r="H41" s="23" t="n">
        <v>1.064709883398112</v>
      </c>
      <c r="I41" s="10" t="n">
        <v>191754.25</v>
      </c>
      <c r="J41" s="10" t="n">
        <v>11654.25</v>
      </c>
    </row>
    <row r="42">
      <c r="A42" s="8" t="inlineStr">
        <is>
          <t>ТЗ</t>
        </is>
      </c>
      <c r="B42" s="8" t="inlineStr">
        <is>
          <t>Бакшеева Аделия Фаилевна</t>
        </is>
      </c>
      <c r="C42" s="10" t="n">
        <v>22</v>
      </c>
      <c r="D42" s="10" t="n">
        <v>25</v>
      </c>
      <c r="E42" s="23" t="n">
        <v>1.136363636363636</v>
      </c>
      <c r="F42" s="10" t="n">
        <v>30500</v>
      </c>
      <c r="G42" s="10" t="n">
        <v>35022</v>
      </c>
      <c r="H42" s="23" t="n">
        <v>1.148262295081967</v>
      </c>
      <c r="I42" s="10" t="n">
        <v>35022</v>
      </c>
      <c r="J42" s="10" t="n">
        <v>4522</v>
      </c>
    </row>
    <row r="43">
      <c r="A43" s="8" t="inlineStr">
        <is>
          <t>ТЗ</t>
        </is>
      </c>
      <c r="B43" s="8" t="inlineStr">
        <is>
          <t>Грищенко Андрей Сергеевич</t>
        </is>
      </c>
      <c r="C43" s="10" t="n">
        <v>102</v>
      </c>
      <c r="D43" s="10" t="n">
        <v>117</v>
      </c>
      <c r="E43" s="23" t="n">
        <v>1.147058823529412</v>
      </c>
      <c r="F43" s="10" t="n">
        <v>148700</v>
      </c>
      <c r="G43" s="10" t="n">
        <v>178656.75</v>
      </c>
      <c r="H43" s="23" t="n">
        <v>1.201457632817754</v>
      </c>
      <c r="I43" s="10" t="n">
        <v>178656.75</v>
      </c>
      <c r="J43" s="10" t="n">
        <v>29956.75</v>
      </c>
    </row>
    <row r="44">
      <c r="A44" s="8" t="inlineStr">
        <is>
          <t>ТЗ</t>
        </is>
      </c>
      <c r="B44" s="8" t="inlineStr">
        <is>
          <t>Егиазарян Эльмира Яновна</t>
        </is>
      </c>
      <c r="C44" s="10" t="n">
        <v>89</v>
      </c>
      <c r="D44" s="10" t="n">
        <v>115</v>
      </c>
      <c r="E44" s="23" t="n">
        <v>1.292134831460674</v>
      </c>
      <c r="F44" s="10" t="n">
        <v>196300</v>
      </c>
      <c r="G44" s="10" t="n">
        <v>244377.38</v>
      </c>
      <c r="H44" s="23" t="n">
        <v>1.244917880794702</v>
      </c>
      <c r="I44" s="10" t="n">
        <v>244377.38</v>
      </c>
      <c r="J44" s="10" t="n">
        <v>48077.38</v>
      </c>
    </row>
    <row r="45">
      <c r="A45" s="8" t="inlineStr">
        <is>
          <t>ТЗ</t>
        </is>
      </c>
      <c r="B45" s="8" t="inlineStr">
        <is>
          <t>Шуваев Данил Александрович</t>
        </is>
      </c>
      <c r="C45" s="10" t="n">
        <v>127</v>
      </c>
      <c r="D45" s="10" t="n">
        <v>176</v>
      </c>
      <c r="E45" s="23" t="n">
        <v>1.385826771653543</v>
      </c>
      <c r="F45" s="10" t="n">
        <v>228100</v>
      </c>
      <c r="G45" s="10" t="n">
        <v>289102.27</v>
      </c>
      <c r="H45" s="23" t="n">
        <v>1.267436519070583</v>
      </c>
      <c r="I45" s="10" t="n">
        <v>289102.27</v>
      </c>
      <c r="J45" s="10" t="n">
        <v>61002.27000000002</v>
      </c>
    </row>
    <row r="46">
      <c r="A46" s="8" t="inlineStr">
        <is>
          <t>ТЗ</t>
        </is>
      </c>
      <c r="B46" s="8" t="inlineStr">
        <is>
          <t>Панкрац Наталья Владимировна</t>
        </is>
      </c>
      <c r="C46" s="10" t="n">
        <v>20</v>
      </c>
      <c r="D46" s="10" t="n">
        <v>29</v>
      </c>
      <c r="E46" s="23" t="n">
        <v>1.45</v>
      </c>
      <c r="F46" s="10" t="n">
        <v>26500</v>
      </c>
      <c r="G46" s="10" t="n">
        <v>36655.75</v>
      </c>
      <c r="H46" s="23" t="n">
        <v>1.383235849056604</v>
      </c>
      <c r="I46" s="10" t="n">
        <v>36655.75</v>
      </c>
      <c r="J46" s="10" t="n">
        <v>10155.75</v>
      </c>
    </row>
    <row r="47">
      <c r="A47" s="8" t="inlineStr">
        <is>
          <t>ТЗ</t>
        </is>
      </c>
      <c r="B47" s="8" t="inlineStr">
        <is>
          <t>Николаева Татьяна Владимировна</t>
        </is>
      </c>
      <c r="C47" s="10" t="n">
        <v>23</v>
      </c>
      <c r="D47" s="10" t="n">
        <v>26</v>
      </c>
      <c r="E47" s="23" t="n">
        <v>1.130434782608696</v>
      </c>
      <c r="F47" s="10" t="n">
        <v>19200</v>
      </c>
      <c r="G47" s="10" t="n">
        <v>27130</v>
      </c>
      <c r="H47" s="23" t="n">
        <v>1.413020833333333</v>
      </c>
      <c r="I47" s="10" t="n">
        <v>27130</v>
      </c>
      <c r="J47" s="10" t="n">
        <v>7930</v>
      </c>
    </row>
    <row r="48">
      <c r="A48" s="8" t="inlineStr">
        <is>
          <t>ТЗ</t>
        </is>
      </c>
      <c r="B48" s="8" t="inlineStr">
        <is>
          <t>Стрежнев Сергей Александрович</t>
        </is>
      </c>
      <c r="C48" s="10" t="n">
        <v>72</v>
      </c>
      <c r="D48" s="10" t="n">
        <v>107</v>
      </c>
      <c r="E48" s="23" t="n">
        <v>1.486111111111111</v>
      </c>
      <c r="F48" s="10" t="n">
        <v>165400</v>
      </c>
      <c r="G48" s="10" t="n">
        <v>237148.25</v>
      </c>
      <c r="H48" s="23" t="n">
        <v>1.433786275695284</v>
      </c>
      <c r="I48" s="10" t="n">
        <v>237148.25</v>
      </c>
      <c r="J48" s="10" t="n">
        <v>71748.25</v>
      </c>
    </row>
    <row r="49">
      <c r="A49" s="8" t="inlineStr">
        <is>
          <t>ТЗ</t>
        </is>
      </c>
      <c r="B49" s="8" t="inlineStr">
        <is>
          <t>Русакова Юлия Андреевна</t>
        </is>
      </c>
      <c r="C49" s="10" t="n">
        <v>61</v>
      </c>
      <c r="D49" s="10" t="n">
        <v>86</v>
      </c>
      <c r="E49" s="23" t="n">
        <v>1.409836065573771</v>
      </c>
      <c r="F49" s="10" t="n">
        <v>110000</v>
      </c>
      <c r="G49" s="10" t="n">
        <v>159647.75</v>
      </c>
      <c r="H49" s="23" t="n">
        <v>1.451343181818182</v>
      </c>
      <c r="I49" s="10" t="n">
        <v>159647.75</v>
      </c>
      <c r="J49" s="10" t="n">
        <v>49647.75</v>
      </c>
    </row>
    <row r="50">
      <c r="A50" s="8" t="inlineStr">
        <is>
          <t>ТЗ</t>
        </is>
      </c>
      <c r="B50" s="8" t="inlineStr">
        <is>
          <t>Петрова Татьяна Андреевна</t>
        </is>
      </c>
      <c r="C50" s="10" t="n">
        <v>44</v>
      </c>
      <c r="D50" s="10" t="n">
        <v>65</v>
      </c>
      <c r="E50" s="23" t="n">
        <v>1.477272727272727</v>
      </c>
      <c r="F50" s="10" t="n">
        <v>77400</v>
      </c>
      <c r="G50" s="10" t="n">
        <v>114636.5</v>
      </c>
      <c r="H50" s="23" t="n">
        <v>1.48109173126615</v>
      </c>
      <c r="I50" s="10" t="n">
        <v>114636.5</v>
      </c>
      <c r="J50" s="10" t="n">
        <v>37236.5</v>
      </c>
    </row>
    <row r="51">
      <c r="A51" s="8" t="inlineStr">
        <is>
          <t>ТЗ</t>
        </is>
      </c>
      <c r="B51" s="8" t="inlineStr">
        <is>
          <t>Дубровин Евгений Андреевич</t>
        </is>
      </c>
      <c r="C51" s="10" t="n">
        <v>120</v>
      </c>
      <c r="D51" s="10" t="n">
        <v>179</v>
      </c>
      <c r="E51" s="23" t="n">
        <v>1.491666666666667</v>
      </c>
      <c r="F51" s="10" t="n">
        <v>236400</v>
      </c>
      <c r="G51" s="10" t="n">
        <v>363184.69</v>
      </c>
      <c r="H51" s="23" t="n">
        <v>1.536314255499154</v>
      </c>
      <c r="I51" s="10" t="n">
        <v>363184.69</v>
      </c>
      <c r="J51" s="10" t="n">
        <v>126784.69</v>
      </c>
    </row>
    <row r="52">
      <c r="A52" s="8" t="inlineStr">
        <is>
          <t>ТЗ</t>
        </is>
      </c>
      <c r="B52" s="8" t="inlineStr">
        <is>
          <t>Акберов Эльнур Акрем Оглы</t>
        </is>
      </c>
      <c r="C52" s="10" t="n">
        <v>23</v>
      </c>
      <c r="D52" s="10" t="n">
        <v>46</v>
      </c>
      <c r="E52" s="23" t="n">
        <v>2</v>
      </c>
      <c r="F52" s="10" t="n">
        <v>34800</v>
      </c>
      <c r="G52" s="10" t="n">
        <v>67091.16</v>
      </c>
      <c r="H52" s="23" t="n">
        <v>1.927906896551724</v>
      </c>
      <c r="I52" s="10" t="n">
        <v>67091.16</v>
      </c>
      <c r="J52" s="10" t="n">
        <v>32291.16</v>
      </c>
    </row>
    <row r="53">
      <c r="A53" s="8" t="inlineStr">
        <is>
          <t>ГП</t>
        </is>
      </c>
      <c r="B53" s="8" t="inlineStr">
        <is>
          <t>Мусиенко Любовь Петровна</t>
        </is>
      </c>
      <c r="C53" s="10" t="n">
        <v>3</v>
      </c>
      <c r="D53" s="10" t="n">
        <v>0</v>
      </c>
      <c r="E53" s="23" t="n">
        <v>0</v>
      </c>
      <c r="F53" s="10" t="n">
        <v>2300</v>
      </c>
      <c r="G53" s="10" t="n">
        <v>0</v>
      </c>
      <c r="H53" s="23" t="n">
        <v>0</v>
      </c>
      <c r="I53" s="10" t="n">
        <v>0</v>
      </c>
      <c r="J53" s="10" t="n">
        <v>-2300</v>
      </c>
    </row>
    <row r="54">
      <c r="A54" s="8" t="inlineStr">
        <is>
          <t>ГП</t>
        </is>
      </c>
      <c r="B54" s="8" t="inlineStr">
        <is>
          <t>Володина Ирина Анатольевна</t>
        </is>
      </c>
      <c r="C54" s="10" t="n">
        <v>11</v>
      </c>
      <c r="D54" s="10" t="n">
        <v>4</v>
      </c>
      <c r="E54" s="23" t="n">
        <v>0.3636363636363636</v>
      </c>
      <c r="F54" s="10" t="n">
        <v>9000</v>
      </c>
      <c r="G54" s="10" t="n">
        <v>3907</v>
      </c>
      <c r="H54" s="23" t="n">
        <v>0.4341111111111111</v>
      </c>
      <c r="I54" s="10" t="n">
        <v>3907</v>
      </c>
      <c r="J54" s="10" t="n">
        <v>-5093</v>
      </c>
    </row>
    <row r="55">
      <c r="A55" s="8" t="inlineStr">
        <is>
          <t>ГП</t>
        </is>
      </c>
      <c r="B55" s="8" t="inlineStr">
        <is>
          <t>Мирошниченко Анастасия Константиновна</t>
        </is>
      </c>
      <c r="C55" s="10" t="n">
        <v>33</v>
      </c>
      <c r="D55" s="10" t="n">
        <v>22</v>
      </c>
      <c r="E55" s="23" t="n">
        <v>0.6666666666666666</v>
      </c>
      <c r="F55" s="10" t="n">
        <v>38500</v>
      </c>
      <c r="G55" s="10" t="n">
        <v>23542.5</v>
      </c>
      <c r="H55" s="23" t="n">
        <v>0.6114935064935065</v>
      </c>
      <c r="I55" s="10" t="n">
        <v>23542.5</v>
      </c>
      <c r="J55" s="10" t="n">
        <v>-14957.5</v>
      </c>
    </row>
    <row r="56">
      <c r="A56" s="8" t="inlineStr">
        <is>
          <t>ГП</t>
        </is>
      </c>
      <c r="B56" s="8" t="inlineStr">
        <is>
          <t>Блинова Мария Александровна</t>
        </is>
      </c>
      <c r="C56" s="10" t="n">
        <v>139</v>
      </c>
      <c r="D56" s="10" t="n">
        <v>148</v>
      </c>
      <c r="E56" s="23" t="n">
        <v>1.064748201438849</v>
      </c>
      <c r="F56" s="10" t="n">
        <v>119300</v>
      </c>
      <c r="G56" s="10" t="n">
        <v>127763.66</v>
      </c>
      <c r="H56" s="23" t="n">
        <v>1.070944341994971</v>
      </c>
      <c r="I56" s="10" t="n">
        <v>127763.66</v>
      </c>
      <c r="J56" s="10" t="n">
        <v>8463.660000000003</v>
      </c>
    </row>
    <row r="57">
      <c r="A57" s="8" t="inlineStr">
        <is>
          <t>ГП</t>
        </is>
      </c>
      <c r="B57" s="8" t="inlineStr">
        <is>
          <t>Ямова Жанна Николаевна</t>
        </is>
      </c>
      <c r="C57" s="10" t="n">
        <v>97</v>
      </c>
      <c r="D57" s="10" t="n">
        <v>101</v>
      </c>
      <c r="E57" s="23" t="n">
        <v>1.041237113402062</v>
      </c>
      <c r="F57" s="10" t="n">
        <v>139500</v>
      </c>
      <c r="G57" s="10" t="n">
        <v>153283.82</v>
      </c>
      <c r="H57" s="23" t="n">
        <v>1.098808745519713</v>
      </c>
      <c r="I57" s="10" t="n">
        <v>153283.82</v>
      </c>
      <c r="J57" s="10" t="n">
        <v>13783.82000000001</v>
      </c>
    </row>
    <row r="58">
      <c r="A58" s="8" t="inlineStr">
        <is>
          <t>ГП</t>
        </is>
      </c>
      <c r="B58" s="8" t="inlineStr">
        <is>
          <t>Шахова Юлия Александровна</t>
        </is>
      </c>
      <c r="C58" s="10" t="n">
        <v>54</v>
      </c>
      <c r="D58" s="10" t="n">
        <v>55</v>
      </c>
      <c r="E58" s="23" t="n">
        <v>1.018518518518519</v>
      </c>
      <c r="F58" s="10" t="n">
        <v>63500</v>
      </c>
      <c r="G58" s="10" t="n">
        <v>79928.34</v>
      </c>
      <c r="H58" s="23" t="n">
        <v>1.258714015748031</v>
      </c>
      <c r="I58" s="10" t="n">
        <v>79928.34</v>
      </c>
      <c r="J58" s="10" t="n">
        <v>16428.34</v>
      </c>
    </row>
    <row r="59">
      <c r="A59" s="8" t="inlineStr">
        <is>
          <t>ГП</t>
        </is>
      </c>
      <c r="B59" s="8" t="inlineStr">
        <is>
          <t>Сабирова Дина Юрьевна</t>
        </is>
      </c>
      <c r="C59" s="10" t="n">
        <v>19</v>
      </c>
      <c r="D59" s="10" t="n">
        <v>29</v>
      </c>
      <c r="E59" s="23" t="n">
        <v>1.526315789473684</v>
      </c>
      <c r="F59" s="10" t="n">
        <v>27900</v>
      </c>
      <c r="G59" s="10" t="n">
        <v>42018.5</v>
      </c>
      <c r="H59" s="23" t="n">
        <v>1.506039426523297</v>
      </c>
      <c r="I59" s="10" t="n">
        <v>42018.5</v>
      </c>
      <c r="J59" s="10" t="n">
        <v>14118.5</v>
      </c>
    </row>
    <row r="60">
      <c r="A60" s="8" t="inlineStr">
        <is>
          <t>БИ</t>
        </is>
      </c>
      <c r="B60" s="8" t="inlineStr">
        <is>
          <t>Кармушев Ростислав Николаевич</t>
        </is>
      </c>
      <c r="C60" s="10" t="n">
        <v>17</v>
      </c>
      <c r="D60" s="10" t="n">
        <v>15</v>
      </c>
      <c r="E60" s="23" t="n">
        <v>0.8823529411764706</v>
      </c>
      <c r="F60" s="10" t="n">
        <v>20800</v>
      </c>
      <c r="G60" s="10" t="n">
        <v>21473</v>
      </c>
      <c r="H60" s="23" t="n">
        <v>1.032355769230769</v>
      </c>
      <c r="I60" s="10" t="n">
        <v>21473</v>
      </c>
      <c r="J60" s="10" t="n">
        <v>673</v>
      </c>
    </row>
    <row r="61">
      <c r="A61" s="8" t="inlineStr">
        <is>
          <t>БИ</t>
        </is>
      </c>
      <c r="B61" s="8" t="inlineStr">
        <is>
          <t>Ширгаков Эдуард Фликсович</t>
        </is>
      </c>
      <c r="C61" s="10" t="n">
        <v>82</v>
      </c>
      <c r="D61" s="10" t="n">
        <v>54</v>
      </c>
      <c r="E61" s="23" t="n">
        <v>0.6585365853658537</v>
      </c>
      <c r="F61" s="10" t="n">
        <v>48000</v>
      </c>
      <c r="G61" s="10" t="n">
        <v>50277.25</v>
      </c>
      <c r="H61" s="23" t="n">
        <v>1.047442708333333</v>
      </c>
      <c r="I61" s="10" t="n">
        <v>50277.25</v>
      </c>
      <c r="J61" s="10" t="n">
        <v>2277.25</v>
      </c>
    </row>
    <row r="62">
      <c r="A62" s="8" t="inlineStr">
        <is>
          <t>БИ</t>
        </is>
      </c>
      <c r="B62" s="8" t="inlineStr">
        <is>
          <t>Кадыров Вадим Камильевич</t>
        </is>
      </c>
      <c r="C62" s="10" t="n">
        <v>1</v>
      </c>
      <c r="D62" s="10" t="n">
        <v>2</v>
      </c>
      <c r="E62" s="23" t="n">
        <v>2</v>
      </c>
      <c r="F62" s="10" t="n">
        <v>1200</v>
      </c>
      <c r="G62" s="10" t="n">
        <v>2975</v>
      </c>
      <c r="H62" s="23" t="n">
        <v>2.479166666666667</v>
      </c>
      <c r="I62" s="10" t="n">
        <v>2975</v>
      </c>
      <c r="J62" s="10" t="n">
        <v>1775</v>
      </c>
    </row>
    <row r="66">
      <c r="A66" s="2" t="inlineStr">
        <is>
          <t>Дорожная карта по дням</t>
        </is>
      </c>
    </row>
    <row r="67">
      <c r="A67" s="20" t="inlineStr">
        <is>
          <t>День</t>
        </is>
      </c>
      <c r="B67" s="20" t="inlineStr">
        <is>
          <t>Дата</t>
        </is>
      </c>
      <c r="C67" s="20" t="inlineStr">
        <is>
          <t>План ₽ накоп.</t>
        </is>
      </c>
      <c r="D67" s="20" t="inlineStr">
        <is>
          <t>Факт ₽ день</t>
        </is>
      </c>
      <c r="E67" s="20" t="inlineStr">
        <is>
          <t>Факт ₽ накоп.</t>
        </is>
      </c>
      <c r="F67" s="20" t="inlineStr">
        <is>
          <t>% ₽</t>
        </is>
      </c>
      <c r="G67" s="20" t="inlineStr">
        <is>
          <t>План трен. накоп.</t>
        </is>
      </c>
      <c r="H67" s="20" t="inlineStr">
        <is>
          <t>Факт трен. день</t>
        </is>
      </c>
      <c r="I67" s="20" t="inlineStr">
        <is>
          <t>Факт трен. накоп.</t>
        </is>
      </c>
      <c r="J67" s="20" t="inlineStr">
        <is>
          <t>% трен.</t>
        </is>
      </c>
    </row>
    <row r="68">
      <c r="A68" s="8" t="n">
        <v>1</v>
      </c>
      <c r="B68" s="8" t="inlineStr">
        <is>
          <t>01.05.2026</t>
        </is>
      </c>
      <c r="C68" s="10" t="n">
        <v>190290.6152579823</v>
      </c>
      <c r="D68" s="10" t="n">
        <v>155786.67</v>
      </c>
      <c r="E68" s="10" t="n">
        <v>155786.67</v>
      </c>
      <c r="F68" s="23" t="n">
        <v>0.8186776304695621</v>
      </c>
      <c r="G68" s="10" t="n">
        <v>127.8077934346217</v>
      </c>
      <c r="H68" s="10" t="n">
        <v>101</v>
      </c>
      <c r="I68" s="10" t="n">
        <v>101</v>
      </c>
      <c r="J68" s="23" t="n">
        <v>0.7902491490213007</v>
      </c>
    </row>
    <row r="69">
      <c r="A69" s="8" t="n">
        <v>2</v>
      </c>
      <c r="B69" s="8" t="inlineStr">
        <is>
          <t>02.05.2026</t>
        </is>
      </c>
      <c r="C69" s="10" t="n">
        <v>277501.2293125663</v>
      </c>
      <c r="D69" s="10" t="n">
        <v>48810.99000000001</v>
      </c>
      <c r="E69" s="10" t="n">
        <v>204597.66</v>
      </c>
      <c r="F69" s="23" t="n">
        <v>0.7372855987226974</v>
      </c>
      <c r="G69" s="10" t="n">
        <v>187.0870660473904</v>
      </c>
      <c r="H69" s="10" t="n">
        <v>38</v>
      </c>
      <c r="I69" s="10" t="n">
        <v>139</v>
      </c>
      <c r="J69" s="23" t="n">
        <v>0.7429695859615993</v>
      </c>
    </row>
    <row r="70">
      <c r="A70" s="8" t="n">
        <v>3</v>
      </c>
      <c r="B70" s="8" t="inlineStr">
        <is>
          <t>03.05.2026</t>
        </is>
      </c>
      <c r="C70" s="10" t="n">
        <v>315149.4394105478</v>
      </c>
      <c r="D70" s="10" t="n">
        <v>38891.75</v>
      </c>
      <c r="E70" s="10" t="n">
        <v>243489.41</v>
      </c>
      <c r="F70" s="23" t="n">
        <v>0.7726157167070328</v>
      </c>
      <c r="G70" s="10" t="n">
        <v>215.9559316696843</v>
      </c>
      <c r="H70" s="10" t="n">
        <v>25</v>
      </c>
      <c r="I70" s="10" t="n">
        <v>164</v>
      </c>
      <c r="J70" s="23" t="n">
        <v>0.759414194979587</v>
      </c>
    </row>
    <row r="71">
      <c r="A71" s="8" t="n">
        <v>4</v>
      </c>
      <c r="B71" s="8" t="inlineStr">
        <is>
          <t>04.05.2026</t>
        </is>
      </c>
      <c r="C71" s="10" t="n">
        <v>498319.7933338864</v>
      </c>
      <c r="D71" s="10" t="n">
        <v>183801.45</v>
      </c>
      <c r="E71" s="10" t="n">
        <v>427290.86</v>
      </c>
      <c r="F71" s="23" t="n">
        <v>0.8574631506031806</v>
      </c>
      <c r="G71" s="10" t="n">
        <v>337.5975596315831</v>
      </c>
      <c r="H71" s="10" t="n">
        <v>100</v>
      </c>
      <c r="I71" s="10" t="n">
        <v>264</v>
      </c>
      <c r="J71" s="23" t="n">
        <v>0.7819961740484754</v>
      </c>
    </row>
    <row r="72">
      <c r="A72" s="8" t="n">
        <v>5</v>
      </c>
      <c r="B72" s="8" t="inlineStr">
        <is>
          <t>05.05.2026</t>
        </is>
      </c>
      <c r="C72" s="10" t="n">
        <v>660495.9573920865</v>
      </c>
      <c r="D72" s="10" t="n">
        <v>203784.65</v>
      </c>
      <c r="E72" s="10" t="n">
        <v>631075.51</v>
      </c>
      <c r="F72" s="23" t="n">
        <v>0.9554570363939081</v>
      </c>
      <c r="G72" s="10" t="n">
        <v>451.2044871290246</v>
      </c>
      <c r="H72" s="10" t="n">
        <v>155</v>
      </c>
      <c r="I72" s="10" t="n">
        <v>419</v>
      </c>
      <c r="J72" s="23" t="n">
        <v>0.9286255167054323</v>
      </c>
    </row>
    <row r="73">
      <c r="A73" s="8" t="n">
        <v>6</v>
      </c>
      <c r="B73" s="8" t="inlineStr">
        <is>
          <t>06.05.2026</t>
        </is>
      </c>
      <c r="C73" s="10" t="n">
        <v>849632.4497407937</v>
      </c>
      <c r="D73" s="10" t="n">
        <v>189302.42</v>
      </c>
      <c r="E73" s="10" t="n">
        <v>820377.9300000001</v>
      </c>
      <c r="F73" s="23" t="n">
        <v>0.9655680291522309</v>
      </c>
      <c r="G73" s="10" t="n">
        <v>577.9845863181924</v>
      </c>
      <c r="H73" s="10" t="n">
        <v>128</v>
      </c>
      <c r="I73" s="10" t="n">
        <v>547</v>
      </c>
      <c r="J73" s="23" t="n">
        <v>0.9463920196980222</v>
      </c>
    </row>
    <row r="74">
      <c r="A74" s="8" t="n">
        <v>7</v>
      </c>
      <c r="B74" s="8" t="inlineStr">
        <is>
          <t>07.05.2026</t>
        </is>
      </c>
      <c r="C74" s="10" t="n">
        <v>1003387.640147363</v>
      </c>
      <c r="D74" s="10" t="n">
        <v>158912.96</v>
      </c>
      <c r="E74" s="10" t="n">
        <v>979290.89</v>
      </c>
      <c r="F74" s="23" t="n">
        <v>0.9759846053676485</v>
      </c>
      <c r="G74" s="10" t="n">
        <v>687.7610170825787</v>
      </c>
      <c r="H74" s="10" t="n">
        <v>105</v>
      </c>
      <c r="I74" s="10" t="n">
        <v>652</v>
      </c>
      <c r="J74" s="23" t="n">
        <v>0.9480037161247176</v>
      </c>
    </row>
    <row r="75">
      <c r="A75" s="8" t="n">
        <v>8</v>
      </c>
      <c r="B75" s="8" t="inlineStr">
        <is>
          <t>08.05.2026</t>
        </is>
      </c>
      <c r="C75" s="10" t="n">
        <v>1193678.255405345</v>
      </c>
      <c r="D75" s="10" t="n">
        <v>182922.65</v>
      </c>
      <c r="E75" s="10" t="n">
        <v>1162213.54</v>
      </c>
      <c r="F75" s="23" t="n">
        <v>0.9736405390121978</v>
      </c>
      <c r="G75" s="10" t="n">
        <v>815.5688105172005</v>
      </c>
      <c r="H75" s="10" t="n">
        <v>122</v>
      </c>
      <c r="I75" s="10" t="n">
        <v>774</v>
      </c>
      <c r="J75" s="23" t="n">
        <v>0.9490308972325225</v>
      </c>
    </row>
    <row r="76">
      <c r="A76" s="8" t="n">
        <v>9</v>
      </c>
      <c r="B76" s="8" t="inlineStr">
        <is>
          <t>09.05.2026</t>
        </is>
      </c>
      <c r="C76" s="10" t="n">
        <v>1280888.869459929</v>
      </c>
      <c r="D76" s="10" t="n">
        <v>85847.88</v>
      </c>
      <c r="E76" s="10" t="n">
        <v>1248061.42</v>
      </c>
      <c r="F76" s="23" t="n">
        <v>0.9743713523923659</v>
      </c>
      <c r="G76" s="10" t="n">
        <v>874.8480831299692</v>
      </c>
      <c r="H76" s="10" t="n">
        <v>60</v>
      </c>
      <c r="I76" s="10" t="n">
        <v>834</v>
      </c>
      <c r="J76" s="23" t="n">
        <v>0.953308369855683</v>
      </c>
    </row>
    <row r="77">
      <c r="A77" s="8" t="n">
        <v>10</v>
      </c>
      <c r="B77" s="8" t="inlineStr">
        <is>
          <t>10.05.2026</t>
        </is>
      </c>
      <c r="C77" s="10" t="n">
        <v>1318537.079557911</v>
      </c>
      <c r="D77" s="10" t="n">
        <v>36035.67</v>
      </c>
      <c r="E77" s="10" t="n">
        <v>1284097.09</v>
      </c>
      <c r="F77" s="23" t="n">
        <v>0.9738801508946126</v>
      </c>
      <c r="G77" s="10" t="n">
        <v>903.7169487522631</v>
      </c>
      <c r="H77" s="10" t="n">
        <v>24</v>
      </c>
      <c r="I77" s="10" t="n">
        <v>858</v>
      </c>
      <c r="J77" s="23" t="n">
        <v>0.9494123145356704</v>
      </c>
    </row>
    <row r="78">
      <c r="A78" s="8" t="n">
        <v>11</v>
      </c>
      <c r="B78" s="8" t="inlineStr">
        <is>
          <t>11.05.2026</t>
        </is>
      </c>
      <c r="C78" s="10" t="n">
        <v>1501707.433481249</v>
      </c>
      <c r="D78" s="10" t="n">
        <v>162099.29</v>
      </c>
      <c r="E78" s="10" t="n">
        <v>1446196.38</v>
      </c>
      <c r="F78" s="23" t="n">
        <v>0.9630347081970793</v>
      </c>
      <c r="G78" s="10" t="n">
        <v>1025.358576714162</v>
      </c>
      <c r="H78" s="10" t="n">
        <v>103</v>
      </c>
      <c r="I78" s="10" t="n">
        <v>961</v>
      </c>
      <c r="J78" s="23" t="n">
        <v>0.9372331024719142</v>
      </c>
    </row>
    <row r="79">
      <c r="A79" s="8" t="n">
        <v>12</v>
      </c>
      <c r="B79" s="8" t="inlineStr">
        <is>
          <t>12.05.2026</t>
        </is>
      </c>
      <c r="C79" s="10" t="n">
        <v>1663883.59753945</v>
      </c>
      <c r="D79" s="10" t="n">
        <v>152572.99</v>
      </c>
      <c r="E79" s="10" t="n">
        <v>1598769.37</v>
      </c>
      <c r="F79" s="23" t="n">
        <v>0.9608661160938538</v>
      </c>
      <c r="G79" s="10" t="n">
        <v>1138.965504211603</v>
      </c>
      <c r="H79" s="10" t="n">
        <v>106</v>
      </c>
      <c r="I79" s="10" t="n">
        <v>1067</v>
      </c>
      <c r="J79" s="23" t="n">
        <v>0.9368150273687015</v>
      </c>
    </row>
    <row r="80">
      <c r="A80" s="8" t="n">
        <v>13</v>
      </c>
      <c r="B80" s="8" t="inlineStr">
        <is>
          <t>13.05.2026</t>
        </is>
      </c>
      <c r="C80" s="10" t="n">
        <v>1853020.089888157</v>
      </c>
      <c r="D80" s="10" t="n">
        <v>220687.05</v>
      </c>
      <c r="E80" s="10" t="n">
        <v>1819456.42</v>
      </c>
      <c r="F80" s="23" t="n">
        <v>0.9818870447917363</v>
      </c>
      <c r="G80" s="10" t="n">
        <v>1265.745603400771</v>
      </c>
      <c r="H80" s="10" t="n">
        <v>154</v>
      </c>
      <c r="I80" s="10" t="n">
        <v>1221</v>
      </c>
      <c r="J80" s="23" t="n">
        <v>0.9646488178346818</v>
      </c>
    </row>
    <row r="81">
      <c r="A81" s="8" t="n">
        <v>14</v>
      </c>
      <c r="B81" s="8" t="inlineStr">
        <is>
          <t>14.05.2026</t>
        </is>
      </c>
      <c r="C81" s="10" t="n">
        <v>2006775.280294726</v>
      </c>
      <c r="D81" s="10" t="n">
        <v>163966.55</v>
      </c>
      <c r="E81" s="10" t="n">
        <v>1983422.97</v>
      </c>
      <c r="F81" s="23" t="n">
        <v>0.9883632659201899</v>
      </c>
      <c r="G81" s="10" t="n">
        <v>1375.522034165157</v>
      </c>
      <c r="H81" s="10" t="n">
        <v>108</v>
      </c>
      <c r="I81" s="10" t="n">
        <v>1329</v>
      </c>
      <c r="J81" s="23" t="n">
        <v>0.9661786339952068</v>
      </c>
    </row>
    <row r="82">
      <c r="A82" s="8" t="n">
        <v>15</v>
      </c>
      <c r="B82" s="8" t="inlineStr">
        <is>
          <t>15.05.2026</t>
        </is>
      </c>
      <c r="C82" s="10" t="n">
        <v>2197065.895552708</v>
      </c>
      <c r="D82" s="10" t="n">
        <v>199600</v>
      </c>
      <c r="E82" s="10" t="n">
        <v>2183022.97</v>
      </c>
      <c r="F82" s="23" t="n">
        <v>0.9936083275512427</v>
      </c>
      <c r="G82" s="10" t="n">
        <v>1503.329827599779</v>
      </c>
      <c r="H82" s="10" t="n">
        <v>135</v>
      </c>
      <c r="I82" s="10" t="n">
        <v>1464</v>
      </c>
      <c r="J82" s="23" t="n">
        <v>0.9738381911422769</v>
      </c>
    </row>
    <row r="83">
      <c r="A83" s="8" t="n">
        <v>16</v>
      </c>
      <c r="B83" s="8" t="inlineStr">
        <is>
          <t>16.05.2026</t>
        </is>
      </c>
      <c r="C83" s="10" t="n">
        <v>2284276.509607292</v>
      </c>
      <c r="D83" s="10" t="n">
        <v>85127.88</v>
      </c>
      <c r="E83" s="10" t="n">
        <v>2268150.85</v>
      </c>
      <c r="F83" s="23" t="n">
        <v>0.9929405833578069</v>
      </c>
      <c r="G83" s="10" t="n">
        <v>1562.609100212548</v>
      </c>
      <c r="H83" s="10" t="n">
        <v>62</v>
      </c>
      <c r="I83" s="10" t="n">
        <v>1526</v>
      </c>
      <c r="J83" s="23" t="n">
        <v>0.9765718117169749</v>
      </c>
    </row>
    <row r="84">
      <c r="A84" s="8" t="n">
        <v>17</v>
      </c>
      <c r="B84" s="8" t="inlineStr">
        <is>
          <t>17.05.2026</t>
        </is>
      </c>
      <c r="C84" s="10" t="n">
        <v>2321924.719705274</v>
      </c>
      <c r="D84" s="10" t="n">
        <v>64107.67</v>
      </c>
      <c r="E84" s="10" t="n">
        <v>2332258.52</v>
      </c>
      <c r="F84" s="23" t="n">
        <v>1.004450532012096</v>
      </c>
      <c r="G84" s="10" t="n">
        <v>1591.477965834842</v>
      </c>
      <c r="H84" s="10" t="n">
        <v>48</v>
      </c>
      <c r="I84" s="10" t="n">
        <v>1574</v>
      </c>
      <c r="J84" s="23" t="n">
        <v>0.9890177770537505</v>
      </c>
    </row>
    <row r="85">
      <c r="A85" s="8" t="n">
        <v>18</v>
      </c>
      <c r="B85" s="8" t="inlineStr">
        <is>
          <t>18.05.2026</t>
        </is>
      </c>
      <c r="C85" s="10" t="n">
        <v>2505095.073628612</v>
      </c>
      <c r="D85" s="10" t="n">
        <v>129959.22</v>
      </c>
      <c r="E85" s="10" t="n">
        <v>2462217.74</v>
      </c>
      <c r="F85" s="23" t="n">
        <v>0.9828839495634371</v>
      </c>
      <c r="G85" s="10" t="n">
        <v>1713.11959379674</v>
      </c>
      <c r="H85" s="10" t="n">
        <v>75</v>
      </c>
      <c r="I85" s="10" t="n">
        <v>1649</v>
      </c>
      <c r="J85" s="23" t="n">
        <v>0.9625714433312657</v>
      </c>
    </row>
    <row r="86">
      <c r="A86" s="8" t="n">
        <v>19</v>
      </c>
      <c r="B86" s="8" t="inlineStr">
        <is>
          <t>19.05.2026</t>
        </is>
      </c>
      <c r="C86" s="10" t="n">
        <v>2667271.237686812</v>
      </c>
      <c r="D86" s="10" t="n">
        <v>201061.71</v>
      </c>
      <c r="E86" s="10" t="n">
        <v>2663279.45</v>
      </c>
      <c r="F86" s="23" t="n">
        <v>0.998503418913528</v>
      </c>
      <c r="G86" s="10" t="n">
        <v>1826.726521294182</v>
      </c>
      <c r="H86" s="10" t="n">
        <v>136</v>
      </c>
      <c r="I86" s="10" t="n">
        <v>1785</v>
      </c>
      <c r="J86" s="23" t="n">
        <v>0.9771577623646587</v>
      </c>
    </row>
    <row r="87">
      <c r="A87" s="8" t="n">
        <v>20</v>
      </c>
      <c r="B87" s="8" t="inlineStr">
        <is>
          <t>20.05.2026</t>
        </is>
      </c>
      <c r="C87" s="10" t="n">
        <v>2856407.73003552</v>
      </c>
      <c r="D87" s="10" t="n">
        <v>224510.84</v>
      </c>
      <c r="E87" s="10" t="n">
        <v>2887790.29</v>
      </c>
      <c r="F87" s="23" t="n">
        <v>1.010986722810784</v>
      </c>
      <c r="G87" s="10" t="n">
        <v>1953.50662048335</v>
      </c>
      <c r="H87" s="10" t="n">
        <v>159</v>
      </c>
      <c r="I87" s="10" t="n">
        <v>1944</v>
      </c>
      <c r="J87" s="23" t="n">
        <v>0.995133561164488</v>
      </c>
    </row>
    <row r="88">
      <c r="A88" s="8" t="n">
        <v>21</v>
      </c>
      <c r="B88" s="8" t="inlineStr">
        <is>
          <t>21.05.2026</t>
        </is>
      </c>
      <c r="C88" s="10" t="n">
        <v>3010162.920442089</v>
      </c>
      <c r="D88" s="10" t="n">
        <v>212549.39</v>
      </c>
      <c r="E88" s="10" t="n">
        <v>3100339.68</v>
      </c>
      <c r="F88" s="23" t="n">
        <v>1.029957434843649</v>
      </c>
      <c r="G88" s="10" t="n">
        <v>2063.283051247736</v>
      </c>
      <c r="H88" s="10" t="n">
        <v>136</v>
      </c>
      <c r="I88" s="10" t="n">
        <v>2080</v>
      </c>
      <c r="J88" s="23" t="n">
        <v>1.008102111216469</v>
      </c>
    </row>
    <row r="89">
      <c r="A89" s="8" t="n">
        <v>22</v>
      </c>
      <c r="B89" s="8" t="inlineStr">
        <is>
          <t>22.05.2026</t>
        </is>
      </c>
      <c r="C89" s="10" t="n">
        <v>3200453.535700071</v>
      </c>
      <c r="D89" s="10" t="n">
        <v>199712.56</v>
      </c>
      <c r="E89" s="10" t="n">
        <v>3300052.24</v>
      </c>
      <c r="F89" s="23" t="n">
        <v>1.031120184432905</v>
      </c>
      <c r="G89" s="10" t="n">
        <v>2191.090844682358</v>
      </c>
      <c r="H89" s="10" t="n">
        <v>135</v>
      </c>
      <c r="I89" s="10" t="n">
        <v>2215</v>
      </c>
      <c r="J89" s="23" t="n">
        <v>1.010911987230319</v>
      </c>
    </row>
    <row r="90">
      <c r="A90" s="8" t="n">
        <v>23</v>
      </c>
      <c r="B90" s="8" t="inlineStr">
        <is>
          <t>23.05.2026</t>
        </is>
      </c>
      <c r="C90" s="10" t="n">
        <v>3287664.149754655</v>
      </c>
      <c r="D90" s="10" t="n">
        <v>93023.79000000001</v>
      </c>
      <c r="E90" s="10" t="n">
        <v>3393076.03</v>
      </c>
      <c r="F90" s="23" t="n">
        <v>1.032062849319086</v>
      </c>
      <c r="G90" s="10" t="n">
        <v>2250.370117295126</v>
      </c>
      <c r="H90" s="10" t="n">
        <v>65</v>
      </c>
      <c r="I90" s="10" t="n">
        <v>2280</v>
      </c>
      <c r="J90" s="23" t="n">
        <v>1.013166670885449</v>
      </c>
    </row>
    <row r="91">
      <c r="A91" s="8" t="n">
        <v>24</v>
      </c>
      <c r="B91" s="8" t="inlineStr">
        <is>
          <t>24.05.2026</t>
        </is>
      </c>
      <c r="C91" s="10" t="n">
        <v>3325312.359852637</v>
      </c>
      <c r="D91" s="10" t="n">
        <v>41256.58</v>
      </c>
      <c r="E91" s="10" t="n">
        <v>3434332.61</v>
      </c>
      <c r="F91" s="23" t="n">
        <v>1.032784965245248</v>
      </c>
      <c r="G91" s="10" t="n">
        <v>2279.23898291742</v>
      </c>
      <c r="H91" s="10" t="n">
        <v>31</v>
      </c>
      <c r="I91" s="10" t="n">
        <v>2311</v>
      </c>
      <c r="J91" s="23" t="n">
        <v>1.013934921840414</v>
      </c>
    </row>
    <row r="92">
      <c r="A92" s="8" t="n">
        <v>25</v>
      </c>
      <c r="B92" s="8" t="inlineStr">
        <is>
          <t>25.05.2026</t>
        </is>
      </c>
      <c r="C92" s="10" t="n">
        <v>3508482.713775975</v>
      </c>
      <c r="D92" s="10" t="n">
        <v>207395.59</v>
      </c>
      <c r="E92" s="10" t="n">
        <v>3641728.2</v>
      </c>
      <c r="F92" s="23" t="n">
        <v>1.037978093978015</v>
      </c>
      <c r="G92" s="10" t="n">
        <v>2400.880610879319</v>
      </c>
      <c r="H92" s="10" t="n">
        <v>132</v>
      </c>
      <c r="I92" s="10" t="n">
        <v>2443</v>
      </c>
      <c r="J92" s="23" t="n">
        <v>1.017543308455165</v>
      </c>
    </row>
    <row r="93">
      <c r="A93" s="8" t="n">
        <v>26</v>
      </c>
      <c r="B93" s="8" t="inlineStr">
        <is>
          <t>26.05.2026</t>
        </is>
      </c>
      <c r="C93" s="10" t="n">
        <v>3670658.877834175</v>
      </c>
      <c r="D93" s="10" t="n">
        <v>189353.41</v>
      </c>
      <c r="E93" s="10" t="n">
        <v>3831081.61</v>
      </c>
      <c r="F93" s="23" t="n">
        <v>1.04370406989725</v>
      </c>
      <c r="G93" s="10" t="n">
        <v>2514.487538376761</v>
      </c>
      <c r="H93" s="10" t="n">
        <v>123</v>
      </c>
      <c r="I93" s="10" t="n">
        <v>2566</v>
      </c>
      <c r="J93" s="23" t="n">
        <v>1.020486266420908</v>
      </c>
    </row>
    <row r="94">
      <c r="A94" s="8" t="n">
        <v>27</v>
      </c>
      <c r="B94" s="8" t="inlineStr">
        <is>
          <t>27.05.2026</t>
        </is>
      </c>
      <c r="C94" s="10" t="n">
        <v>3859795.370182883</v>
      </c>
      <c r="D94" s="10" t="n">
        <v>212554.33</v>
      </c>
      <c r="E94" s="10" t="n">
        <v>4043635.94</v>
      </c>
      <c r="F94" s="23" t="n">
        <v>1.047629615610531</v>
      </c>
      <c r="G94" s="10" t="n">
        <v>2641.267637565928</v>
      </c>
      <c r="H94" s="10" t="n">
        <v>144</v>
      </c>
      <c r="I94" s="10" t="n">
        <v>2710</v>
      </c>
      <c r="J94" s="23" t="n">
        <v>1.026022490661875</v>
      </c>
    </row>
    <row r="95">
      <c r="A95" s="8" t="n">
        <v>28</v>
      </c>
      <c r="B95" s="8" t="inlineStr">
        <is>
          <t>28.05.2026</t>
        </is>
      </c>
      <c r="C95" s="10" t="n">
        <v>4013550.560589452</v>
      </c>
      <c r="D95" s="10" t="n">
        <v>187327.83</v>
      </c>
      <c r="E95" s="10" t="n">
        <v>4230963.77</v>
      </c>
      <c r="F95" s="23" t="n">
        <v>1.054169794581737</v>
      </c>
      <c r="G95" s="10" t="n">
        <v>2751.044068330315</v>
      </c>
      <c r="H95" s="10" t="n">
        <v>129</v>
      </c>
      <c r="I95" s="10" t="n">
        <v>2839</v>
      </c>
      <c r="J95" s="23" t="n">
        <v>1.031971836686378</v>
      </c>
    </row>
    <row r="96">
      <c r="A96" s="8" t="n">
        <v>29</v>
      </c>
      <c r="B96" s="8" t="inlineStr">
        <is>
          <t>29.05.2026</t>
        </is>
      </c>
      <c r="C96" s="10" t="n">
        <v>4203841.175847434</v>
      </c>
      <c r="D96" s="10" t="n">
        <v>162760.96</v>
      </c>
      <c r="E96" s="10" t="n">
        <v>4393724.73</v>
      </c>
      <c r="F96" s="23" t="n">
        <v>1.045169059964376</v>
      </c>
      <c r="G96" s="10" t="n">
        <v>2878.851861764937</v>
      </c>
      <c r="H96" s="10" t="n">
        <v>92</v>
      </c>
      <c r="I96" s="10" t="n">
        <v>2931</v>
      </c>
      <c r="J96" s="23" t="n">
        <v>1.018114213839087</v>
      </c>
    </row>
    <row r="97">
      <c r="A97" s="8" t="n">
        <v>30</v>
      </c>
      <c r="B97" s="8" t="inlineStr">
        <is>
          <t>30.05.2026</t>
        </is>
      </c>
      <c r="C97" s="10" t="n">
        <v>4291051.789902018</v>
      </c>
      <c r="D97" s="10" t="n">
        <v>67404.38</v>
      </c>
      <c r="E97" s="10" t="n">
        <v>4461129.109999999</v>
      </c>
      <c r="F97" s="23" t="n">
        <v>1.039635345464303</v>
      </c>
      <c r="G97" s="10" t="n">
        <v>2938.131134377705</v>
      </c>
      <c r="H97" s="10" t="n">
        <v>41</v>
      </c>
      <c r="I97" s="10" t="n">
        <v>2972</v>
      </c>
      <c r="J97" s="23" t="n">
        <v>1.011527349894636</v>
      </c>
    </row>
    <row r="98">
      <c r="A98" s="8" t="n">
        <v>31</v>
      </c>
      <c r="B98" s="8" t="inlineStr">
        <is>
          <t>31.05.2026</t>
        </is>
      </c>
      <c r="C98" s="10" t="n">
        <v>4328700</v>
      </c>
      <c r="D98" s="10" t="n">
        <v>52350.33</v>
      </c>
      <c r="E98" s="10" t="n">
        <v>4513479.439999999</v>
      </c>
      <c r="F98" s="23" t="n">
        <v>1.042687051539723</v>
      </c>
      <c r="G98" s="10" t="n">
        <v>2967</v>
      </c>
      <c r="H98" s="10" t="n">
        <v>35</v>
      </c>
      <c r="I98" s="10" t="n">
        <v>3007</v>
      </c>
      <c r="J98" s="23" t="n">
        <v>1.013481631277385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2">
    <cfRule type="dataBar" priority="5">
      <dataBar showValue="1">
        <cfvo type="num" val="0"/>
        <cfvo type="num" val="1"/>
        <color rgb="00B7E4C7"/>
      </dataBar>
    </cfRule>
  </conditionalFormatting>
  <conditionalFormatting sqref="H26:H62">
    <cfRule type="dataBar" priority="5">
      <dataBar showValue="1">
        <cfvo type="num" val="0"/>
        <cfvo type="num" val="1"/>
        <color rgb="00B7E4C7"/>
      </dataBar>
    </cfRule>
  </conditionalFormatting>
  <conditionalFormatting sqref="F68:F98">
    <cfRule type="dataBar" priority="7">
      <dataBar showValue="1">
        <cfvo type="num" val="0"/>
        <cfvo type="num" val="1"/>
        <color rgb="00B7E4C7"/>
      </dataBar>
    </cfRule>
  </conditionalFormatting>
  <conditionalFormatting sqref="J68:J9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2026-09-29T04:15:29Z</dcterms:created>
  <dcterms:modified xsi:type="dcterms:W3CDTF">2026-09-29T04:15:30Z</dcterms:modified>
</cp:coreProperties>
</file>